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4\"/>
    </mc:Choice>
  </mc:AlternateContent>
  <xr:revisionPtr revIDLastSave="0" documentId="13_ncr:1_{415AE9E0-08B6-44C7-A3AD-2C5D5764366A}" xr6:coauthVersionLast="47" xr6:coauthVersionMax="47" xr10:uidLastSave="{00000000-0000-0000-0000-000000000000}"/>
  <workbookProtection workbookAlgorithmName="SHA-512" workbookHashValue="r/1Zv9VB7qQh/GbTxN8TLtzo0RGmwaRpn2RE6wHepQMRp++BcODmNfsCz+wtdMfjt7CprnmpI/JzaR1EohGllg==" workbookSaltValue="xYq3Q76uOABUFTIrev6iYQ==" workbookSpinCount="100000" lockStructure="1"/>
  <bookViews>
    <workbookView xWindow="-120" yWindow="-120" windowWidth="29040" windowHeight="15840" xr2:uid="{00000000-000D-0000-FFFF-FFFF00000000}"/>
  </bookViews>
  <sheets>
    <sheet name="入力シート" sheetId="7" r:id="rId1"/>
    <sheet name="settings" sheetId="11" state="hidden" r:id="rId2"/>
  </sheets>
  <definedNames>
    <definedName name="_xlnm.Print_Titles" localSheetId="0">入力シート!$1:$1</definedName>
    <definedName name="希望">入力シート!$A$182</definedName>
    <definedName name="去年">settings!$A$51</definedName>
    <definedName name="許可コード">settings!$A$1:$A$48</definedName>
    <definedName name="今年">settings!$A$50</definedName>
    <definedName name="所在地">入力シート!$Z$20</definedName>
    <definedName name="都道府県3">settings!$A$53</definedName>
    <definedName name="都道府県4">settings!$A$54</definedName>
    <definedName name="日付例">settings!$A$56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0" i="7" l="1"/>
  <c r="D219" i="7"/>
  <c r="A182" i="7" l="1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78" i="7"/>
  <c r="A176" i="7"/>
  <c r="A169" i="7"/>
  <c r="A161" i="7"/>
  <c r="A159" i="7"/>
  <c r="A157" i="7"/>
  <c r="A153" i="7"/>
  <c r="A151" i="7"/>
  <c r="A149" i="7"/>
  <c r="A120" i="7"/>
  <c r="A118" i="7"/>
  <c r="A87" i="7"/>
  <c r="A85" i="7"/>
  <c r="A83" i="7"/>
  <c r="A81" i="7"/>
  <c r="A79" i="7"/>
  <c r="A77" i="7"/>
  <c r="A75" i="7"/>
  <c r="A73" i="7"/>
  <c r="A69" i="7"/>
  <c r="A63" i="7"/>
  <c r="A40" i="7"/>
  <c r="A36" i="7"/>
  <c r="A34" i="7"/>
  <c r="A32" i="7"/>
  <c r="A30" i="7"/>
  <c r="A28" i="7"/>
  <c r="A26" i="7"/>
  <c r="A24" i="7"/>
  <c r="A20" i="7"/>
  <c r="A54" i="11" l="1"/>
  <c r="A53" i="11"/>
  <c r="A71" i="7" l="1"/>
  <c r="A22" i="7"/>
  <c r="A224" i="7" l="1"/>
  <c r="A223" i="7"/>
  <c r="A222" i="7"/>
  <c r="A225" i="7"/>
  <c r="J179" i="7" l="1"/>
</calcChain>
</file>

<file path=xl/sharedStrings.xml><?xml version="1.0" encoding="utf-8"?>
<sst xmlns="http://schemas.openxmlformats.org/spreadsheetml/2006/main" count="206" uniqueCount="173">
  <si>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</si>
  <si>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</si>
  <si>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</si>
  <si>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</si>
  <si>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</si>
  <si>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</si>
  <si>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</si>
  <si>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</si>
  <si>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担当者部署</t>
    <rPh sb="0" eb="3">
      <t>タントウシャ</t>
    </rPh>
    <rPh sb="3" eb="5">
      <t>ブショ</t>
    </rPh>
    <phoneticPr fontId="6"/>
  </si>
  <si>
    <t>総合評点（P)
（点）</t>
    <rPh sb="9" eb="10">
      <t>テン</t>
    </rPh>
    <phoneticPr fontId="5"/>
  </si>
  <si>
    <t>土木一式工事業</t>
  </si>
  <si>
    <t>建築一式工事業</t>
  </si>
  <si>
    <t>大工工事業</t>
  </si>
  <si>
    <t>左官工事業</t>
  </si>
  <si>
    <t>石工事業</t>
  </si>
  <si>
    <t>屋根工事業</t>
  </si>
  <si>
    <t>電気工事業</t>
  </si>
  <si>
    <t>管工事業</t>
  </si>
  <si>
    <t>タイル・レンガ・ブロック工事業</t>
  </si>
  <si>
    <t>鋼構造物工事業</t>
    <rPh sb="0" eb="1">
      <t>ハガネ</t>
    </rPh>
    <phoneticPr fontId="5"/>
  </si>
  <si>
    <t>鉄筋工事業</t>
  </si>
  <si>
    <t>ほ装工事業</t>
  </si>
  <si>
    <t>しゅんせつ工事業</t>
  </si>
  <si>
    <t>板金工事業</t>
  </si>
  <si>
    <t>ガラス工事業</t>
  </si>
  <si>
    <t>塗装工事業</t>
  </si>
  <si>
    <t>防水工事業</t>
  </si>
  <si>
    <t>内装仕上工事業</t>
  </si>
  <si>
    <t>機械器具設置工事業</t>
  </si>
  <si>
    <t>熱絶縁工事業</t>
  </si>
  <si>
    <t>電気通信工事業</t>
  </si>
  <si>
    <t>造園工事業</t>
  </si>
  <si>
    <t>さく井工事業</t>
  </si>
  <si>
    <t>建具工事業</t>
  </si>
  <si>
    <t>水道施設工事業</t>
  </si>
  <si>
    <t>消防施設工事業</t>
  </si>
  <si>
    <t>清掃施設工事業</t>
  </si>
  <si>
    <t>解体工事業</t>
  </si>
  <si>
    <t>E-mailアドレス</t>
    <phoneticPr fontId="6"/>
  </si>
  <si>
    <t>課税免税届</t>
    <rPh sb="0" eb="2">
      <t>カゼイ</t>
    </rPh>
    <rPh sb="2" eb="4">
      <t>メンゼイ</t>
    </rPh>
    <rPh sb="4" eb="5">
      <t>トドケ</t>
    </rPh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</si>
  <si>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</si>
  <si>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</si>
  <si>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業種名</t>
    <rPh sb="0" eb="2">
      <t>ギョウシュ</t>
    </rPh>
    <rPh sb="2" eb="3">
      <t>メイ</t>
    </rPh>
    <phoneticPr fontId="5"/>
  </si>
  <si>
    <t>審査基準決算日</t>
    <rPh sb="0" eb="2">
      <t>シンサ</t>
    </rPh>
    <rPh sb="2" eb="4">
      <t>キジュン</t>
    </rPh>
    <rPh sb="4" eb="7">
      <t>ケッサンビ</t>
    </rPh>
    <phoneticPr fontId="6"/>
  </si>
  <si>
    <t>技術者数（人）</t>
    <rPh sb="5" eb="6">
      <t>ニン</t>
    </rPh>
    <phoneticPr fontId="5"/>
  </si>
  <si>
    <t>指名願申請業種</t>
    <phoneticPr fontId="5"/>
  </si>
  <si>
    <t>特定工種</t>
    <rPh sb="0" eb="2">
      <t>トクテイ</t>
    </rPh>
    <rPh sb="2" eb="4">
      <t>コウシュ</t>
    </rPh>
    <phoneticPr fontId="5"/>
  </si>
  <si>
    <t>塗装工事</t>
    <rPh sb="0" eb="2">
      <t>トソウ</t>
    </rPh>
    <rPh sb="2" eb="4">
      <t>コウジ</t>
    </rPh>
    <phoneticPr fontId="5"/>
  </si>
  <si>
    <t>管工事</t>
    <rPh sb="0" eb="1">
      <t>クダ</t>
    </rPh>
    <rPh sb="1" eb="3">
      <t>コウジ</t>
    </rPh>
    <phoneticPr fontId="5"/>
  </si>
  <si>
    <t>空調工事</t>
    <rPh sb="0" eb="2">
      <t>クウチョウ</t>
    </rPh>
    <rPh sb="2" eb="4">
      <t>コウジ</t>
    </rPh>
    <phoneticPr fontId="5"/>
  </si>
  <si>
    <t>給排水衛生設備工事</t>
    <rPh sb="0" eb="1">
      <t>キュウ</t>
    </rPh>
    <rPh sb="1" eb="3">
      <t>ハイスイ</t>
    </rPh>
    <rPh sb="3" eb="5">
      <t>エイセイ</t>
    </rPh>
    <rPh sb="5" eb="7">
      <t>セツビ</t>
    </rPh>
    <rPh sb="7" eb="9">
      <t>コウジ</t>
    </rPh>
    <phoneticPr fontId="5"/>
  </si>
  <si>
    <t>*1</t>
    <phoneticPr fontId="5"/>
  </si>
  <si>
    <t>*2</t>
    <phoneticPr fontId="5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</si>
  <si>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</si>
  <si>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>保有していない場合は、入力する必要はありません。</t>
    <rPh sb="0" eb="2">
      <t>ホユウ</t>
    </rPh>
    <rPh sb="7" eb="9">
      <t>バアイ</t>
    </rPh>
    <rPh sb="11" eb="13">
      <t>ニュウリョク</t>
    </rPh>
    <rPh sb="15" eb="17">
      <t>ヒツヨウ</t>
    </rPh>
    <phoneticPr fontId="5"/>
  </si>
  <si>
    <t>代表者役職</t>
    <rPh sb="0" eb="3">
      <t>ダイヒョウシャ</t>
    </rPh>
    <rPh sb="3" eb="5">
      <t>ヤクショク</t>
    </rPh>
    <phoneticPr fontId="6"/>
  </si>
  <si>
    <t>担当者氏名カナ</t>
    <rPh sb="0" eb="3">
      <t>タントウシャ</t>
    </rPh>
    <rPh sb="3" eb="5">
      <t>シメイ</t>
    </rPh>
    <phoneticPr fontId="6"/>
  </si>
  <si>
    <t>担当者氏名</t>
    <rPh sb="0" eb="3">
      <t>タントウシャ</t>
    </rPh>
    <rPh sb="3" eb="5">
      <t>シメイ</t>
    </rPh>
    <phoneticPr fontId="6"/>
  </si>
  <si>
    <t>受任者役職</t>
    <rPh sb="0" eb="2">
      <t>ジュニン</t>
    </rPh>
    <rPh sb="2" eb="3">
      <t>シャ</t>
    </rPh>
    <rPh sb="3" eb="5">
      <t>ヤクショク</t>
    </rPh>
    <phoneticPr fontId="6"/>
  </si>
  <si>
    <t>受任者氏名カナ</t>
    <rPh sb="0" eb="2">
      <t>ジュニン</t>
    </rPh>
    <rPh sb="2" eb="3">
      <t>シャ</t>
    </rPh>
    <rPh sb="3" eb="5">
      <t>シメイ</t>
    </rPh>
    <phoneticPr fontId="6"/>
  </si>
  <si>
    <t>受任者氏名</t>
    <rPh sb="0" eb="2">
      <t>ジュニン</t>
    </rPh>
    <rPh sb="2" eb="3">
      <t>シャ</t>
    </rPh>
    <rPh sb="3" eb="5">
      <t>シメイ</t>
    </rPh>
    <phoneticPr fontId="6"/>
  </si>
  <si>
    <r>
      <t>二級</t>
    </r>
    <r>
      <rPr>
        <sz val="10"/>
        <color rgb="FFFF0000"/>
        <rFont val="ＭＳ ゴシック"/>
        <family val="3"/>
        <charset val="128"/>
      </rPr>
      <t/>
    </r>
    <rPh sb="0" eb="2">
      <t>ニキュウ</t>
    </rPh>
    <phoneticPr fontId="5"/>
  </si>
  <si>
    <t>完工高（千円）</t>
    <rPh sb="0" eb="1">
      <t>カン</t>
    </rPh>
    <rPh sb="2" eb="3">
      <t>ダカ</t>
    </rPh>
    <rPh sb="4" eb="6">
      <t>センエン</t>
    </rPh>
    <phoneticPr fontId="5"/>
  </si>
  <si>
    <r>
      <t>一級</t>
    </r>
    <r>
      <rPr>
        <sz val="8"/>
        <color theme="1"/>
        <rFont val="ＭＳ ゴシック"/>
        <family val="3"/>
        <charset val="128"/>
      </rPr>
      <t/>
    </r>
    <phoneticPr fontId="5"/>
  </si>
  <si>
    <t>講習</t>
    <rPh sb="0" eb="2">
      <t>コウシュウ</t>
    </rPh>
    <phoneticPr fontId="5"/>
  </si>
  <si>
    <t>基幹</t>
    <rPh sb="0" eb="2">
      <t>キカン</t>
    </rPh>
    <phoneticPr fontId="5"/>
  </si>
  <si>
    <t>その他</t>
    <phoneticPr fontId="5"/>
  </si>
  <si>
    <t>建設業許可番号</t>
    <rPh sb="0" eb="3">
      <t>ケンセツギョウ</t>
    </rPh>
    <rPh sb="3" eb="5">
      <t>キョカ</t>
    </rPh>
    <rPh sb="5" eb="7">
      <t>バンゴウ</t>
    </rPh>
    <phoneticPr fontId="6"/>
  </si>
  <si>
    <t>都道府県から入力してください。</t>
    <rPh sb="0" eb="4">
      <t>トドウフケン</t>
    </rPh>
    <rPh sb="6" eb="8">
      <t>ニュウリョク</t>
    </rPh>
    <phoneticPr fontId="5"/>
  </si>
  <si>
    <r>
      <t xml:space="preserve">路面標示工事 </t>
    </r>
    <r>
      <rPr>
        <sz val="11"/>
        <color rgb="FFFF0000"/>
        <rFont val="ＭＳ ゴシック"/>
        <family val="3"/>
        <charset val="128"/>
      </rPr>
      <t>*1</t>
    </r>
    <rPh sb="0" eb="2">
      <t>ロメン</t>
    </rPh>
    <rPh sb="2" eb="4">
      <t>ヒョウジ</t>
    </rPh>
    <rPh sb="4" eb="6">
      <t>コウジ</t>
    </rPh>
    <phoneticPr fontId="5"/>
  </si>
  <si>
    <r>
      <t xml:space="preserve">浄化槽設備工事 </t>
    </r>
    <r>
      <rPr>
        <sz val="11"/>
        <color rgb="FFFF0000"/>
        <rFont val="ＭＳ ゴシック"/>
        <family val="3"/>
        <charset val="128"/>
      </rPr>
      <t>*2</t>
    </r>
    <rPh sb="0" eb="3">
      <t>ジョウカソウ</t>
    </rPh>
    <rPh sb="3" eb="5">
      <t>セツビ</t>
    </rPh>
    <rPh sb="5" eb="7">
      <t>コウジ</t>
    </rPh>
    <phoneticPr fontId="5"/>
  </si>
  <si>
    <t>希望</t>
    <rPh sb="0" eb="2">
      <t>キボウ</t>
    </rPh>
    <phoneticPr fontId="5"/>
  </si>
  <si>
    <t>許可
区分</t>
    <rPh sb="0" eb="2">
      <t>キョカ</t>
    </rPh>
    <rPh sb="3" eb="5">
      <t>クブン</t>
    </rPh>
    <phoneticPr fontId="5"/>
  </si>
  <si>
    <t>とび・土工・コンクリート工事業</t>
  </si>
  <si>
    <t>有資格区分コード167 の資格者が必要となります。</t>
    <rPh sb="13" eb="16">
      <t>シカクシャ</t>
    </rPh>
    <rPh sb="17" eb="19">
      <t>ヒツヨウ</t>
    </rPh>
    <phoneticPr fontId="5"/>
  </si>
  <si>
    <t>特例の届が必要となります。</t>
    <rPh sb="0" eb="2">
      <t>トクレイ</t>
    </rPh>
    <rPh sb="3" eb="4">
      <t>トドケ</t>
    </rPh>
    <rPh sb="5" eb="7">
      <t>ヒツヨウ</t>
    </rPh>
    <phoneticPr fontId="5"/>
  </si>
  <si>
    <t>A.主たる営業所(本社)情報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</si>
  <si>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B.契約する営業所情報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</si>
  <si>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入札・契約権限の委任</t>
    <rPh sb="8" eb="10">
      <t>イニン</t>
    </rPh>
    <phoneticPr fontId="5"/>
  </si>
  <si>
    <t>C.担当者情報</t>
    <phoneticPr fontId="5"/>
  </si>
  <si>
    <t>D.行政書士情報</t>
    <rPh sb="2" eb="4">
      <t>ギョウセイ</t>
    </rPh>
    <rPh sb="4" eb="6">
      <t>ショシ</t>
    </rPh>
    <rPh sb="6" eb="8">
      <t>ジョウホウ</t>
    </rPh>
    <phoneticPr fontId="5"/>
  </si>
  <si>
    <t>行政書士氏名カナ</t>
    <rPh sb="0" eb="2">
      <t>ギョウセイ</t>
    </rPh>
    <rPh sb="2" eb="4">
      <t>ショシ</t>
    </rPh>
    <rPh sb="4" eb="6">
      <t>シメイ</t>
    </rPh>
    <phoneticPr fontId="6"/>
  </si>
  <si>
    <t>行政書士氏名</t>
    <rPh sb="0" eb="2">
      <t>ギョウセイ</t>
    </rPh>
    <rPh sb="2" eb="4">
      <t>ショシ</t>
    </rPh>
    <rPh sb="4" eb="6">
      <t>シメイ</t>
    </rPh>
    <phoneticPr fontId="6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</si>
  <si>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</si>
  <si>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</si>
  <si>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</si>
  <si>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phoneticPr fontId="5"/>
  </si>
  <si>
    <t>00国土交通大臣</t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</si>
  <si>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</si>
  <si>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</si>
  <si>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</si>
  <si>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</si>
  <si>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</si>
  <si>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</si>
  <si>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</si>
  <si>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</si>
  <si>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</si>
  <si>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</si>
  <si>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</si>
  <si>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</si>
  <si>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</si>
  <si>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</si>
  <si>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</si>
  <si>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</si>
  <si>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</si>
  <si>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</si>
  <si>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</si>
  <si>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</si>
  <si>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</si>
  <si>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</si>
  <si>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</si>
  <si>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</si>
  <si>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</si>
  <si>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</si>
  <si>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</si>
  <si>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</si>
  <si>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</si>
  <si>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</si>
  <si>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</si>
  <si>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</si>
  <si>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</si>
  <si>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</si>
  <si>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</si>
  <si>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</si>
  <si>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</si>
  <si>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</si>
  <si>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</si>
  <si>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</si>
  <si>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</si>
  <si>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</si>
  <si>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</si>
  <si>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</si>
  <si>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</si>
  <si>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</si>
  <si>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</si>
  <si>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号</t>
    <rPh sb="0" eb="1">
      <t>ゴウ</t>
    </rPh>
    <phoneticPr fontId="5"/>
  </si>
  <si>
    <t>許可</t>
    <rPh sb="0" eb="2">
      <t>キョカ</t>
    </rPh>
    <phoneticPr fontId="5"/>
  </si>
  <si>
    <t>平均完成工事高
（千円）</t>
    <rPh sb="9" eb="11">
      <t>センエン</t>
    </rPh>
    <phoneticPr fontId="5"/>
  </si>
  <si>
    <t>今年</t>
    <rPh sb="0" eb="2">
      <t>コトシ</t>
    </rPh>
    <phoneticPr fontId="5"/>
  </si>
  <si>
    <t>去年</t>
    <rPh sb="0" eb="2">
      <t>キョネン</t>
    </rPh>
    <phoneticPr fontId="5"/>
  </si>
  <si>
    <t>E.経営情報</t>
    <rPh sb="2" eb="4">
      <t>ケイエイ</t>
    </rPh>
    <rPh sb="4" eb="6">
      <t>ジョウホウ</t>
    </rPh>
    <phoneticPr fontId="5"/>
  </si>
  <si>
    <t>F.業種情報</t>
    <rPh sb="2" eb="4">
      <t>ギョウシュ</t>
    </rPh>
    <rPh sb="4" eb="6">
      <t>ジョウホウ</t>
    </rPh>
    <phoneticPr fontId="5"/>
  </si>
  <si>
    <t>G.特定希望工種</t>
    <rPh sb="2" eb="4">
      <t>トクテイ</t>
    </rPh>
    <rPh sb="4" eb="6">
      <t>キボウ</t>
    </rPh>
    <rPh sb="6" eb="8">
      <t>コウシュ</t>
    </rPh>
    <phoneticPr fontId="5"/>
  </si>
  <si>
    <t>部署がない場合は「本社」又は「本店」と入力し、個人の場合は「本店」と入力してください。</t>
    <rPh sb="0" eb="2">
      <t>ブショ</t>
    </rPh>
    <rPh sb="5" eb="7">
      <t>バアイ</t>
    </rPh>
    <rPh sb="9" eb="11">
      <t>ホンシャ</t>
    </rPh>
    <rPh sb="12" eb="13">
      <t>マタ</t>
    </rPh>
    <rPh sb="15" eb="17">
      <t>ホンテン</t>
    </rPh>
    <rPh sb="19" eb="21">
      <t>ニュウリョク</t>
    </rPh>
    <rPh sb="23" eb="25">
      <t>コジン</t>
    </rPh>
    <rPh sb="26" eb="28">
      <t>バアイ</t>
    </rPh>
    <rPh sb="30" eb="32">
      <t>ホンテン</t>
    </rPh>
    <rPh sb="34" eb="36">
      <t>ニュウリョク</t>
    </rPh>
    <phoneticPr fontId="5"/>
  </si>
  <si>
    <t>半角の数字とハイフンで入力してください。保有していない場合は、入力する必要はありません。</t>
    <phoneticPr fontId="5"/>
  </si>
  <si>
    <t>第</t>
    <phoneticPr fontId="5"/>
  </si>
  <si>
    <t>登記上の所在地</t>
    <rPh sb="0" eb="3">
      <t>トウキジョウ</t>
    </rPh>
    <rPh sb="4" eb="7">
      <t>ショザイチ</t>
    </rPh>
    <phoneticPr fontId="6"/>
  </si>
  <si>
    <t>一致する</t>
  </si>
  <si>
    <t>支店・営業所に入札・契約権限を委任する場合、(1)入札・契約権限の委任欄にリストから「する」を選択し、支店・営業所情報を入力してください。</t>
    <phoneticPr fontId="5"/>
  </si>
  <si>
    <t>リストから選択してください。</t>
    <phoneticPr fontId="5"/>
  </si>
  <si>
    <t>行政書士が代理申請する場合、(1)代理申請欄にリストから「する」を選択し、行政書士情報を入力してください。</t>
    <phoneticPr fontId="5"/>
  </si>
  <si>
    <t>代理申請</t>
    <rPh sb="0" eb="2">
      <t>ダイリ</t>
    </rPh>
    <rPh sb="2" eb="4">
      <t>シンセイ</t>
    </rPh>
    <phoneticPr fontId="12"/>
  </si>
  <si>
    <t>しない</t>
  </si>
  <si>
    <t>業務を希望する場合、希望欄にリストから「○」を選択し、経営事項審査結果表を基に、許可区分、総合評点、技術者数、平均完成工事高欄を入力してください。
許可区分欄は、リストから選択してください。
希望する業種に技術者がいない場合、「0」を入力してください。
希望する業種は審査基準日現在で、許可を受けているものに限ります。</t>
    <rPh sb="127" eb="129">
      <t>キボウ</t>
    </rPh>
    <phoneticPr fontId="5"/>
  </si>
  <si>
    <t>建設工事の申請に必要な項目を入力してください。</t>
    <phoneticPr fontId="5"/>
  </si>
  <si>
    <t>例)所長　正式名称で入力してください。</t>
    <rPh sb="0" eb="1">
      <t>レイ</t>
    </rPh>
    <phoneticPr fontId="5"/>
  </si>
  <si>
    <t>この申請書の事務手続きをした方の情報を入力してください。申請書の確認で問い合わせをする場合があります。
行政書士に依頼している場合は、「D.行政書士情報」に入力してください。</t>
    <phoneticPr fontId="5"/>
  </si>
  <si>
    <t>高知県内市町村共通様式 建設工事 競争入札参加資格審査申請書</t>
    <rPh sb="12" eb="14">
      <t>ケンセツ</t>
    </rPh>
    <phoneticPr fontId="5"/>
  </si>
  <si>
    <t>例)株式会社鈴木組　正式名称で入力してください。</t>
    <phoneticPr fontId="5"/>
  </si>
  <si>
    <t>例)0000-00-0000　半角の数字とハイフンで入力してください。</t>
    <phoneticPr fontId="5"/>
  </si>
  <si>
    <t>登記、または住民票上の所在地と「(2)所在地」が一致しているかどうかを、リストから選択してください。</t>
    <rPh sb="0" eb="2">
      <t>トウキ</t>
    </rPh>
    <rPh sb="6" eb="9">
      <t>ジュウミンヒョウ</t>
    </rPh>
    <rPh sb="9" eb="10">
      <t>ジョウ</t>
    </rPh>
    <rPh sb="11" eb="14">
      <t>ショザイチ</t>
    </rPh>
    <rPh sb="19" eb="22">
      <t>ショザイチ</t>
    </rPh>
    <rPh sb="24" eb="26">
      <t>イッチ</t>
    </rPh>
    <rPh sb="41" eb="43">
      <t>センタク</t>
    </rPh>
    <phoneticPr fontId="5"/>
  </si>
  <si>
    <t>例)カブシキガイシャスズキグミ　コウチエイギョウショ
正式名称を全角カタカナで入力してください。支店・営業所名は、１文字空けて入力してください。</t>
    <phoneticPr fontId="5"/>
  </si>
  <si>
    <t>例)株式会社鈴木組　高知営業所
正式名称で入力してください。支店・営業所名は、１文字空けて入力してください。</t>
    <phoneticPr fontId="5"/>
  </si>
  <si>
    <t>例)1000001　「-（ハイフン）」を使わず7桁の数字のみで入力してください。</t>
    <phoneticPr fontId="5"/>
  </si>
  <si>
    <t>例)カブシキガイシャスズキグミ　正式名称を全角カタカナで入力してください。</t>
    <phoneticPr fontId="5"/>
  </si>
  <si>
    <t>経営事項審査を受けた時の建設業の許可番号を入力してください。
大臣/知事許可をリストから選択し、番号(6桁以内)を半角の数字で入力してください。例)012345</t>
    <rPh sb="0" eb="2">
      <t>ケイエイ</t>
    </rPh>
    <phoneticPr fontId="5"/>
  </si>
  <si>
    <t>高知共通</t>
  </si>
  <si>
    <t>建設</t>
  </si>
  <si>
    <t>令和3年</t>
  </si>
  <si>
    <t>令和2年</t>
  </si>
  <si>
    <t>例)2021/4/1、R3/4/1</t>
  </si>
  <si>
    <t>リストから選択してください。
消費税課税事業者の場合は「課税」を、免税事業者の場合は「免税」を選択してください。</t>
    <phoneticPr fontId="5"/>
  </si>
  <si>
    <t>高知県内に主たる営業所を有する業者のみ入力してください。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</si>
</sst>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ggge&quot;年&quot;m&quot;月&quot;d&quot;日&quot;"/>
    <numFmt numFmtId="177" formatCode="#,##0_ ;[Red]\-#,##0\ "/>
    <numFmt numFmtId="178" formatCode="&quot;Ver.&quot;yyyymmdd"/>
    <numFmt numFmtId="179" formatCode="\(#\)"/>
    <numFmt numFmtId="180" formatCode="000\-0000"/>
    <numFmt numFmtId="181" formatCode="#,##0_ "/>
    <numFmt numFmtId="182" formatCode="0000000"/>
    <numFmt numFmtId="183" formatCode="000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4" fillId="0" borderId="0" xfId="3" applyFont="1" applyFill="1">
      <alignment vertical="center"/>
    </xf>
    <xf numFmtId="0" fontId="4" fillId="0" borderId="0" xfId="3" applyNumberFormat="1" applyFont="1" applyFill="1" applyProtection="1">
      <alignment vertical="center"/>
    </xf>
    <xf numFmtId="0" fontId="4" fillId="0" borderId="0" xfId="3" applyFont="1" applyFill="1" applyProtection="1">
      <alignment vertical="center"/>
    </xf>
    <xf numFmtId="0" fontId="4" fillId="0" borderId="0" xfId="2" applyFont="1" applyFill="1" applyProtection="1">
      <alignment vertical="center"/>
    </xf>
    <xf numFmtId="0" fontId="4" fillId="0" borderId="0" xfId="7" applyFont="1" applyFill="1" applyProtection="1">
      <alignment vertical="center"/>
    </xf>
    <xf numFmtId="0" fontId="4" fillId="0" borderId="30" xfId="3" applyFont="1" applyFill="1" applyBorder="1" applyProtection="1">
      <alignment vertical="center"/>
    </xf>
    <xf numFmtId="0" fontId="4" fillId="0" borderId="24" xfId="3" applyFont="1" applyFill="1" applyBorder="1" applyProtection="1">
      <alignment vertical="center"/>
    </xf>
    <xf numFmtId="0" fontId="4" fillId="0" borderId="0" xfId="2" applyNumberFormat="1" applyFont="1" applyFill="1" applyBorder="1" applyProtection="1">
      <alignment vertical="center"/>
    </xf>
    <xf numFmtId="176" fontId="4" fillId="0" borderId="0" xfId="2" applyNumberFormat="1" applyFont="1" applyFill="1" applyBorder="1" applyAlignment="1" applyProtection="1">
      <alignment horizontal="center" vertical="center"/>
    </xf>
    <xf numFmtId="0" fontId="13" fillId="0" borderId="0" xfId="3" applyFont="1" applyFill="1" applyProtection="1">
      <alignment vertical="center"/>
    </xf>
    <xf numFmtId="179" fontId="4" fillId="0" borderId="3" xfId="3" applyNumberFormat="1" applyFont="1" applyFill="1" applyBorder="1" applyAlignment="1">
      <alignment vertical="center"/>
    </xf>
    <xf numFmtId="179" fontId="4" fillId="0" borderId="38" xfId="3" applyNumberFormat="1" applyFont="1" applyFill="1" applyBorder="1" applyAlignment="1">
      <alignment vertical="center"/>
    </xf>
    <xf numFmtId="179" fontId="4" fillId="0" borderId="14" xfId="3" applyNumberFormat="1" applyFont="1" applyFill="1" applyBorder="1" applyAlignment="1">
      <alignment vertical="center"/>
    </xf>
    <xf numFmtId="0" fontId="15" fillId="0" borderId="0" xfId="2" applyFont="1" applyFill="1" applyProtection="1">
      <alignment vertical="center"/>
    </xf>
    <xf numFmtId="0" fontId="15" fillId="0" borderId="0" xfId="3" applyFont="1" applyFill="1" applyProtection="1">
      <alignment vertical="center"/>
    </xf>
    <xf numFmtId="177" fontId="4" fillId="0" borderId="0" xfId="2" applyNumberFormat="1" applyFont="1" applyFill="1" applyBorder="1" applyProtection="1">
      <alignment vertical="center"/>
    </xf>
    <xf numFmtId="181" fontId="4" fillId="0" borderId="0" xfId="2" applyNumberFormat="1" applyFont="1" applyFill="1" applyBorder="1" applyAlignment="1" applyProtection="1">
      <alignment horizontal="center" vertical="center"/>
    </xf>
    <xf numFmtId="177" fontId="4" fillId="0" borderId="0" xfId="3" applyNumberFormat="1" applyFont="1" applyFill="1" applyProtection="1">
      <alignment vertical="center"/>
    </xf>
    <xf numFmtId="181" fontId="4" fillId="0" borderId="0" xfId="3" applyNumberFormat="1" applyFont="1" applyFill="1" applyProtection="1">
      <alignment vertical="center"/>
    </xf>
    <xf numFmtId="0" fontId="17" fillId="0" borderId="33" xfId="0" applyFont="1" applyFill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4" fillId="0" borderId="28" xfId="0" applyFont="1" applyFill="1" applyBorder="1" applyProtection="1">
      <alignment vertical="center"/>
    </xf>
    <xf numFmtId="0" fontId="4" fillId="0" borderId="32" xfId="0" applyFont="1" applyFill="1" applyBorder="1" applyProtection="1">
      <alignment vertical="center"/>
    </xf>
    <xf numFmtId="179" fontId="4" fillId="0" borderId="33" xfId="0" applyNumberFormat="1" applyFont="1" applyFill="1" applyBorder="1" applyProtection="1">
      <alignment vertical="center"/>
    </xf>
    <xf numFmtId="179" fontId="4" fillId="0" borderId="0" xfId="0" applyNumberFormat="1" applyFont="1" applyFill="1" applyBorder="1" applyProtection="1">
      <alignment vertical="center"/>
    </xf>
    <xf numFmtId="0" fontId="4" fillId="0" borderId="35" xfId="0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horizontal="right" vertical="top"/>
    </xf>
    <xf numFmtId="0" fontId="4" fillId="0" borderId="33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6" fillId="0" borderId="35" xfId="0" applyFont="1" applyFill="1" applyBorder="1" applyAlignment="1" applyProtection="1">
      <alignment vertical="top"/>
    </xf>
    <xf numFmtId="0" fontId="4" fillId="0" borderId="30" xfId="0" applyFont="1" applyFill="1" applyBorder="1" applyProtection="1">
      <alignment vertical="center"/>
    </xf>
    <xf numFmtId="0" fontId="4" fillId="0" borderId="24" xfId="0" applyFont="1" applyFill="1" applyBorder="1" applyProtection="1">
      <alignment vertical="center"/>
    </xf>
    <xf numFmtId="0" fontId="16" fillId="0" borderId="24" xfId="0" applyFont="1" applyFill="1" applyBorder="1" applyAlignment="1" applyProtection="1">
      <alignment vertical="top"/>
    </xf>
    <xf numFmtId="0" fontId="4" fillId="0" borderId="26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vertical="top"/>
    </xf>
    <xf numFmtId="0" fontId="19" fillId="0" borderId="33" xfId="0" applyFont="1" applyFill="1" applyBorder="1" applyProtection="1">
      <alignment vertical="center"/>
    </xf>
    <xf numFmtId="0" fontId="19" fillId="0" borderId="0" xfId="0" applyFont="1" applyFill="1" applyBorder="1" applyProtection="1">
      <alignment vertical="center"/>
    </xf>
    <xf numFmtId="49" fontId="18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Protection="1">
      <alignment vertical="center"/>
    </xf>
    <xf numFmtId="177" fontId="16" fillId="0" borderId="0" xfId="0" applyNumberFormat="1" applyFont="1" applyFill="1" applyBorder="1" applyAlignment="1" applyProtection="1">
      <alignment vertical="top"/>
    </xf>
    <xf numFmtId="181" fontId="16" fillId="0" borderId="24" xfId="0" applyNumberFormat="1" applyFont="1" applyFill="1" applyBorder="1" applyAlignment="1" applyProtection="1">
      <alignment vertical="top"/>
    </xf>
    <xf numFmtId="177" fontId="16" fillId="0" borderId="24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181" fontId="16" fillId="0" borderId="0" xfId="0" applyNumberFormat="1" applyFont="1" applyFill="1" applyBorder="1" applyAlignment="1" applyProtection="1">
      <alignment vertical="top"/>
    </xf>
    <xf numFmtId="177" fontId="4" fillId="0" borderId="0" xfId="0" applyNumberFormat="1" applyFont="1" applyFill="1" applyBorder="1" applyProtection="1">
      <alignment vertical="center"/>
    </xf>
    <xf numFmtId="181" fontId="4" fillId="0" borderId="0" xfId="0" applyNumberFormat="1" applyFont="1" applyFill="1" applyBorder="1" applyProtection="1">
      <alignment vertical="center"/>
    </xf>
    <xf numFmtId="0" fontId="4" fillId="0" borderId="28" xfId="0" applyNumberFormat="1" applyFont="1" applyFill="1" applyBorder="1" applyProtection="1">
      <alignment vertical="center"/>
    </xf>
    <xf numFmtId="177" fontId="4" fillId="0" borderId="28" xfId="0" applyNumberFormat="1" applyFont="1" applyFill="1" applyBorder="1" applyProtection="1">
      <alignment vertical="center"/>
    </xf>
    <xf numFmtId="181" fontId="4" fillId="0" borderId="28" xfId="0" applyNumberFormat="1" applyFont="1" applyFill="1" applyBorder="1" applyProtection="1">
      <alignment vertical="center"/>
    </xf>
    <xf numFmtId="179" fontId="15" fillId="0" borderId="33" xfId="0" applyNumberFormat="1" applyFont="1" applyFill="1" applyBorder="1" applyProtection="1">
      <alignment vertical="center"/>
    </xf>
    <xf numFmtId="0" fontId="15" fillId="0" borderId="35" xfId="0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6" fillId="0" borderId="24" xfId="0" applyNumberFormat="1" applyFont="1" applyFill="1" applyBorder="1" applyAlignment="1" applyProtection="1">
      <alignment vertical="top"/>
    </xf>
    <xf numFmtId="49" fontId="16" fillId="0" borderId="24" xfId="0" applyNumberFormat="1" applyFont="1" applyFill="1" applyBorder="1" applyAlignment="1" applyProtection="1">
      <alignment vertical="top"/>
    </xf>
    <xf numFmtId="0" fontId="4" fillId="0" borderId="0" xfId="0" applyFont="1" applyFill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4" fillId="0" borderId="0" xfId="3" applyNumberFormat="1" applyFont="1" applyFill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33" xfId="0" applyFont="1" applyFill="1" applyBorder="1" applyProtection="1">
      <alignment vertical="center"/>
    </xf>
    <xf numFmtId="0" fontId="4" fillId="0" borderId="33" xfId="3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1" fillId="0" borderId="0" xfId="2" applyFont="1" applyFill="1" applyProtection="1">
      <alignment vertical="center"/>
    </xf>
    <xf numFmtId="0" fontId="21" fillId="0" borderId="33" xfId="0" applyFont="1" applyFill="1" applyBorder="1" applyProtection="1">
      <alignment vertical="center"/>
    </xf>
    <xf numFmtId="0" fontId="21" fillId="0" borderId="35" xfId="0" applyFont="1" applyFill="1" applyBorder="1" applyProtection="1">
      <alignment vertical="center"/>
    </xf>
    <xf numFmtId="0" fontId="21" fillId="0" borderId="0" xfId="3" applyFont="1" applyFill="1" applyProtection="1">
      <alignment vertical="center"/>
    </xf>
    <xf numFmtId="0" fontId="21" fillId="0" borderId="0" xfId="3" applyFont="1" applyFill="1">
      <alignment vertical="center"/>
    </xf>
    <xf numFmtId="49" fontId="4" fillId="0" borderId="28" xfId="0" applyNumberFormat="1" applyFont="1" applyFill="1" applyBorder="1" applyProtection="1">
      <alignment vertical="center"/>
    </xf>
    <xf numFmtId="49" fontId="4" fillId="0" borderId="0" xfId="0" applyNumberFormat="1" applyFont="1" applyFill="1" applyBorder="1" applyProtection="1">
      <alignment vertical="center"/>
    </xf>
    <xf numFmtId="49" fontId="16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Protection="1">
      <alignment vertical="center"/>
    </xf>
    <xf numFmtId="179" fontId="4" fillId="0" borderId="0" xfId="0" applyNumberFormat="1" applyFont="1">
      <alignment vertical="center"/>
    </xf>
    <xf numFmtId="49" fontId="18" fillId="0" borderId="0" xfId="0" applyNumberFormat="1" applyFont="1" applyAlignment="1">
      <alignment horizontal="right" vertical="top"/>
    </xf>
    <xf numFmtId="0" fontId="17" fillId="0" borderId="33" xfId="0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 indent="1"/>
    </xf>
    <xf numFmtId="0" fontId="4" fillId="0" borderId="32" xfId="3" applyFont="1" applyFill="1" applyBorder="1" applyProtection="1">
      <alignment vertical="center"/>
    </xf>
    <xf numFmtId="0" fontId="4" fillId="0" borderId="35" xfId="3" applyFont="1" applyFill="1" applyBorder="1" applyProtection="1">
      <alignment vertical="center"/>
    </xf>
    <xf numFmtId="0" fontId="4" fillId="0" borderId="0" xfId="3" applyFont="1">
      <alignment vertical="center"/>
    </xf>
    <xf numFmtId="0" fontId="4" fillId="0" borderId="0" xfId="2" applyFo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Protection="1">
      <alignment vertical="center"/>
    </xf>
    <xf numFmtId="0" fontId="4" fillId="0" borderId="24" xfId="0" applyFont="1" applyFill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8" fillId="0" borderId="0" xfId="0" applyFont="1" applyAlignment="1">
      <alignment horizontal="left" vertical="top"/>
    </xf>
    <xf numFmtId="0" fontId="4" fillId="0" borderId="0" xfId="7" applyFont="1">
      <alignment vertical="center"/>
    </xf>
    <xf numFmtId="0" fontId="17" fillId="0" borderId="0" xfId="0" applyNumberFormat="1" applyFont="1" applyFill="1" applyBorder="1" applyProtection="1">
      <alignment vertical="center"/>
    </xf>
    <xf numFmtId="0" fontId="4" fillId="0" borderId="0" xfId="2" applyNumberFormat="1" applyFont="1" applyFill="1" applyProtection="1">
      <alignment vertical="center"/>
    </xf>
    <xf numFmtId="0" fontId="4" fillId="0" borderId="0" xfId="2" applyFont="1" applyBorder="1">
      <alignment vertical="center"/>
    </xf>
    <xf numFmtId="0" fontId="4" fillId="0" borderId="0" xfId="2" applyFont="1" applyFill="1" applyBorder="1" applyProtection="1">
      <alignment vertical="center"/>
    </xf>
    <xf numFmtId="0" fontId="4" fillId="0" borderId="24" xfId="0" applyFont="1" applyFill="1" applyBorder="1" applyProtection="1">
      <alignment vertical="center"/>
    </xf>
    <xf numFmtId="0" fontId="4" fillId="0" borderId="0" xfId="3" applyFont="1">
      <alignment vertical="center"/>
    </xf>
    <xf numFmtId="0" fontId="4" fillId="0" borderId="0" xfId="0" applyFont="1">
      <alignment vertical="center"/>
    </xf>
    <xf numFmtId="179" fontId="4" fillId="0" borderId="33" xfId="0" applyNumberFormat="1" applyFont="1" applyBorder="1">
      <alignment vertical="center"/>
    </xf>
    <xf numFmtId="0" fontId="4" fillId="0" borderId="33" xfId="0" applyFont="1" applyBorder="1">
      <alignment vertical="center"/>
    </xf>
    <xf numFmtId="0" fontId="4" fillId="0" borderId="35" xfId="3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2" applyFont="1" applyFill="1" applyBorder="1" applyAlignment="1" applyProtection="1">
      <alignment vertical="center"/>
    </xf>
    <xf numFmtId="176" fontId="16" fillId="0" borderId="24" xfId="0" applyNumberFormat="1" applyFont="1" applyFill="1" applyBorder="1" applyAlignment="1" applyProtection="1">
      <alignment vertical="top"/>
    </xf>
    <xf numFmtId="0" fontId="4" fillId="0" borderId="0" xfId="0" applyFont="1" applyFill="1" applyBorder="1" applyProtection="1">
      <alignment vertical="center"/>
    </xf>
    <xf numFmtId="0" fontId="4" fillId="0" borderId="0" xfId="3" applyFo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4" fillId="2" borderId="4" xfId="2" applyNumberFormat="1" applyFont="1" applyFill="1" applyBorder="1" applyAlignment="1" applyProtection="1">
      <alignment horizontal="right" vertical="center"/>
      <protection locked="0"/>
    </xf>
    <xf numFmtId="38" fontId="4" fillId="2" borderId="4" xfId="0" applyNumberFormat="1" applyFont="1" applyFill="1" applyBorder="1" applyAlignment="1" applyProtection="1">
      <alignment horizontal="right" vertical="center"/>
      <protection locked="0"/>
    </xf>
    <xf numFmtId="38" fontId="4" fillId="2" borderId="5" xfId="0" applyNumberFormat="1" applyFont="1" applyFill="1" applyBorder="1" applyAlignment="1" applyProtection="1">
      <alignment horizontal="right" vertical="center"/>
      <protection locked="0"/>
    </xf>
    <xf numFmtId="38" fontId="4" fillId="2" borderId="9" xfId="2" applyNumberFormat="1" applyFont="1" applyFill="1" applyBorder="1" applyAlignment="1" applyProtection="1">
      <alignment horizontal="right" vertical="center"/>
      <protection locked="0"/>
    </xf>
    <xf numFmtId="38" fontId="4" fillId="2" borderId="15" xfId="2" applyNumberFormat="1" applyFont="1" applyFill="1" applyBorder="1" applyAlignment="1" applyProtection="1">
      <alignment horizontal="right" vertical="center"/>
      <protection locked="0"/>
    </xf>
    <xf numFmtId="38" fontId="4" fillId="2" borderId="15" xfId="0" applyNumberFormat="1" applyFont="1" applyFill="1" applyBorder="1" applyAlignment="1" applyProtection="1">
      <alignment horizontal="right" vertical="center"/>
      <protection locked="0"/>
    </xf>
    <xf numFmtId="0" fontId="17" fillId="0" borderId="30" xfId="0" applyFont="1" applyFill="1" applyBorder="1" applyAlignment="1" applyProtection="1">
      <alignment vertical="center"/>
    </xf>
    <xf numFmtId="38" fontId="4" fillId="2" borderId="16" xfId="0" applyNumberFormat="1" applyFont="1" applyFill="1" applyBorder="1" applyAlignment="1" applyProtection="1">
      <alignment horizontal="right" vertical="center"/>
      <protection locked="0"/>
    </xf>
    <xf numFmtId="38" fontId="4" fillId="2" borderId="9" xfId="0" applyNumberFormat="1" applyFont="1" applyFill="1" applyBorder="1" applyAlignment="1" applyProtection="1">
      <alignment horizontal="right" vertical="center"/>
      <protection locked="0"/>
    </xf>
    <xf numFmtId="38" fontId="4" fillId="2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Alignment="1" applyProtection="1">
      <alignment horizontal="center" vertical="center"/>
    </xf>
    <xf numFmtId="0" fontId="4" fillId="0" borderId="0" xfId="7" applyFont="1" applyAlignment="1">
      <alignment vertical="center"/>
    </xf>
    <xf numFmtId="0" fontId="4" fillId="0" borderId="0" xfId="7" applyFont="1" applyFill="1" applyAlignment="1" applyProtection="1">
      <alignment vertical="center"/>
    </xf>
    <xf numFmtId="178" fontId="4" fillId="0" borderId="0" xfId="2" applyNumberFormat="1" applyFont="1" applyFill="1" applyAlignment="1" applyProtection="1">
      <alignment vertical="top"/>
    </xf>
    <xf numFmtId="0" fontId="4" fillId="0" borderId="0" xfId="3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3" applyFont="1" applyAlignment="1">
      <alignment vertical="center"/>
    </xf>
    <xf numFmtId="181" fontId="4" fillId="0" borderId="15" xfId="0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Alignment="1" applyProtection="1">
      <alignment vertical="center"/>
    </xf>
    <xf numFmtId="179" fontId="4" fillId="0" borderId="33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8" fillId="0" borderId="0" xfId="3" applyNumberFormat="1" applyFont="1" applyFill="1" applyAlignment="1" applyProtection="1">
      <alignment vertical="center"/>
    </xf>
    <xf numFmtId="0" fontId="4" fillId="0" borderId="0" xfId="3" applyNumberFormat="1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>
      <alignment vertical="center"/>
    </xf>
    <xf numFmtId="49" fontId="4" fillId="0" borderId="0" xfId="2" applyNumberFormat="1" applyFont="1" applyBorder="1">
      <alignment vertical="center"/>
    </xf>
    <xf numFmtId="0" fontId="22" fillId="0" borderId="33" xfId="3" applyFont="1" applyFill="1" applyBorder="1">
      <alignment vertical="center"/>
    </xf>
    <xf numFmtId="0" fontId="22" fillId="0" borderId="0" xfId="3" applyFont="1" applyFill="1" applyBorder="1">
      <alignment vertical="center"/>
    </xf>
    <xf numFmtId="0" fontId="22" fillId="0" borderId="35" xfId="3" applyFont="1" applyFill="1" applyBorder="1">
      <alignment vertical="center"/>
    </xf>
    <xf numFmtId="0" fontId="22" fillId="0" borderId="30" xfId="3" applyFont="1" applyFill="1" applyBorder="1">
      <alignment vertical="center"/>
    </xf>
    <xf numFmtId="0" fontId="22" fillId="0" borderId="24" xfId="3" applyFont="1" applyFill="1" applyBorder="1">
      <alignment vertical="center"/>
    </xf>
    <xf numFmtId="0" fontId="22" fillId="0" borderId="26" xfId="3" applyFont="1" applyFill="1" applyBorder="1">
      <alignment vertical="center"/>
    </xf>
    <xf numFmtId="0" fontId="4" fillId="0" borderId="0" xfId="2" applyFont="1" applyBorder="1" applyAlignment="1">
      <alignment vertical="center"/>
    </xf>
    <xf numFmtId="0" fontId="22" fillId="0" borderId="27" xfId="3" applyFont="1" applyFill="1" applyBorder="1" applyAlignment="1">
      <alignment vertical="center"/>
    </xf>
    <xf numFmtId="0" fontId="22" fillId="0" borderId="28" xfId="3" applyFont="1" applyFill="1" applyBorder="1" applyAlignment="1">
      <alignment vertical="center"/>
    </xf>
    <xf numFmtId="0" fontId="22" fillId="0" borderId="32" xfId="3" applyFont="1" applyFill="1" applyBorder="1" applyAlignment="1">
      <alignment vertical="center"/>
    </xf>
    <xf numFmtId="0" fontId="4" fillId="0" borderId="24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>
      <alignment vertical="center"/>
    </xf>
    <xf numFmtId="0" fontId="21" fillId="0" borderId="0" xfId="0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177" fontId="18" fillId="0" borderId="0" xfId="0" applyNumberFormat="1" applyFont="1" applyFill="1" applyBorder="1" applyAlignment="1" applyProtection="1">
      <alignment vertical="top"/>
    </xf>
    <xf numFmtId="181" fontId="18" fillId="0" borderId="0" xfId="0" applyNumberFormat="1" applyFont="1" applyFill="1" applyBorder="1" applyAlignment="1" applyProtection="1">
      <alignment vertical="top"/>
    </xf>
    <xf numFmtId="49" fontId="18" fillId="0" borderId="0" xfId="0" applyNumberFormat="1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177" fontId="4" fillId="0" borderId="24" xfId="0" applyNumberFormat="1" applyFont="1" applyFill="1" applyBorder="1" applyAlignment="1" applyProtection="1">
      <alignment vertical="center"/>
    </xf>
    <xf numFmtId="181" fontId="4" fillId="0" borderId="24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38" fontId="4" fillId="2" borderId="44" xfId="0" applyNumberFormat="1" applyFont="1" applyFill="1" applyBorder="1" applyAlignment="1" applyProtection="1">
      <alignment horizontal="right" vertical="center"/>
      <protection locked="0"/>
    </xf>
    <xf numFmtId="38" fontId="4" fillId="2" borderId="45" xfId="0" applyNumberFormat="1" applyFont="1" applyFill="1" applyBorder="1" applyAlignment="1" applyProtection="1">
      <alignment horizontal="right" vertical="center"/>
      <protection locked="0"/>
    </xf>
    <xf numFmtId="38" fontId="4" fillId="2" borderId="46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vertical="top"/>
    </xf>
    <xf numFmtId="183" fontId="4" fillId="0" borderId="3" xfId="0" applyNumberFormat="1" applyFont="1" applyFill="1" applyBorder="1" applyProtection="1">
      <alignment vertical="center"/>
    </xf>
    <xf numFmtId="183" fontId="4" fillId="0" borderId="21" xfId="0" applyNumberFormat="1" applyFont="1" applyFill="1" applyBorder="1" applyProtection="1">
      <alignment vertical="center"/>
    </xf>
    <xf numFmtId="183" fontId="4" fillId="0" borderId="22" xfId="0" applyNumberFormat="1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top"/>
    </xf>
    <xf numFmtId="0" fontId="4" fillId="3" borderId="0" xfId="2" applyFont="1" applyFill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vertical="center"/>
    </xf>
    <xf numFmtId="181" fontId="23" fillId="0" borderId="0" xfId="0" applyNumberFormat="1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left" vertical="center"/>
    </xf>
    <xf numFmtId="0" fontId="4" fillId="0" borderId="11" xfId="3" applyFont="1" applyFill="1" applyBorder="1" applyAlignment="1" applyProtection="1">
      <alignment horizontal="left" vertical="center"/>
    </xf>
    <xf numFmtId="0" fontId="4" fillId="0" borderId="13" xfId="3" applyFont="1" applyFill="1" applyBorder="1" applyAlignment="1" applyProtection="1">
      <alignment horizontal="left" vertical="center"/>
    </xf>
    <xf numFmtId="0" fontId="4" fillId="0" borderId="16" xfId="3" applyFont="1" applyFill="1" applyBorder="1" applyAlignment="1" applyProtection="1">
      <alignment horizontal="left" vertical="center"/>
    </xf>
    <xf numFmtId="0" fontId="4" fillId="0" borderId="17" xfId="3" applyFont="1" applyFill="1" applyBorder="1" applyAlignment="1" applyProtection="1">
      <alignment horizontal="left" vertical="center"/>
    </xf>
    <xf numFmtId="0" fontId="4" fillId="0" borderId="19" xfId="3" applyFont="1" applyFill="1" applyBorder="1" applyAlignment="1" applyProtection="1">
      <alignment horizontal="left" vertical="center"/>
    </xf>
    <xf numFmtId="0" fontId="4" fillId="0" borderId="5" xfId="2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/>
    </xf>
    <xf numFmtId="0" fontId="4" fillId="0" borderId="7" xfId="2" applyFont="1" applyFill="1" applyBorder="1" applyAlignment="1">
      <alignment horizontal="left" vertical="center"/>
    </xf>
    <xf numFmtId="0" fontId="4" fillId="0" borderId="39" xfId="2" applyFont="1" applyFill="1" applyBorder="1" applyAlignment="1">
      <alignment horizontal="left" vertical="top"/>
    </xf>
    <xf numFmtId="0" fontId="4" fillId="0" borderId="40" xfId="2" applyFont="1" applyFill="1" applyBorder="1" applyAlignment="1">
      <alignment horizontal="left" vertical="top"/>
    </xf>
    <xf numFmtId="0" fontId="4" fillId="0" borderId="41" xfId="2" applyFont="1" applyFill="1" applyBorder="1" applyAlignment="1">
      <alignment horizontal="left" vertical="top"/>
    </xf>
    <xf numFmtId="0" fontId="4" fillId="0" borderId="42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0" fontId="4" fillId="0" borderId="43" xfId="2" applyFont="1" applyFill="1" applyBorder="1" applyAlignment="1">
      <alignment horizontal="left" vertical="top"/>
    </xf>
    <xf numFmtId="0" fontId="4" fillId="0" borderId="23" xfId="2" applyFont="1" applyFill="1" applyBorder="1" applyAlignment="1">
      <alignment horizontal="left" vertical="top"/>
    </xf>
    <xf numFmtId="0" fontId="4" fillId="0" borderId="24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left" vertical="top"/>
    </xf>
    <xf numFmtId="0" fontId="4" fillId="0" borderId="5" xfId="3" applyFont="1" applyFill="1" applyBorder="1" applyAlignment="1">
      <alignment horizontal="left" vertical="center"/>
    </xf>
    <xf numFmtId="0" fontId="4" fillId="0" borderId="6" xfId="3" applyFont="1" applyFill="1" applyBorder="1" applyAlignment="1">
      <alignment horizontal="left" vertical="center"/>
    </xf>
    <xf numFmtId="49" fontId="4" fillId="0" borderId="8" xfId="3" applyNumberFormat="1" applyFont="1" applyFill="1" applyBorder="1" applyAlignment="1">
      <alignment horizontal="left" vertical="center"/>
    </xf>
    <xf numFmtId="0" fontId="4" fillId="0" borderId="10" xfId="3" applyFont="1" applyFill="1" applyBorder="1" applyAlignment="1">
      <alignment horizontal="left" vertical="center"/>
    </xf>
    <xf numFmtId="0" fontId="4" fillId="0" borderId="11" xfId="3" applyFont="1" applyFill="1" applyBorder="1" applyAlignment="1">
      <alignment horizontal="left" vertical="center"/>
    </xf>
    <xf numFmtId="49" fontId="4" fillId="0" borderId="13" xfId="3" applyNumberFormat="1" applyFont="1" applyFill="1" applyBorder="1" applyAlignment="1">
      <alignment horizontal="left" vertical="center"/>
    </xf>
    <xf numFmtId="0" fontId="4" fillId="0" borderId="16" xfId="3" applyFont="1" applyFill="1" applyBorder="1" applyAlignment="1">
      <alignment horizontal="left" vertical="center"/>
    </xf>
    <xf numFmtId="0" fontId="4" fillId="0" borderId="17" xfId="3" applyFont="1" applyFill="1" applyBorder="1" applyAlignment="1">
      <alignment horizontal="left" vertical="center"/>
    </xf>
    <xf numFmtId="49" fontId="4" fillId="0" borderId="19" xfId="3" applyNumberFormat="1" applyFont="1" applyFill="1" applyBorder="1" applyAlignment="1">
      <alignment horizontal="left" vertical="center"/>
    </xf>
    <xf numFmtId="0" fontId="17" fillId="0" borderId="27" xfId="0" applyFont="1" applyFill="1" applyBorder="1" applyAlignment="1" applyProtection="1">
      <alignment horizontal="left" vertical="center" indent="1"/>
    </xf>
    <xf numFmtId="0" fontId="17" fillId="0" borderId="28" xfId="0" applyFont="1" applyFill="1" applyBorder="1" applyAlignment="1" applyProtection="1">
      <alignment horizontal="left" vertical="center" indent="1"/>
    </xf>
    <xf numFmtId="0" fontId="17" fillId="0" borderId="32" xfId="0" applyFont="1" applyFill="1" applyBorder="1" applyAlignment="1" applyProtection="1">
      <alignment horizontal="left" vertical="center" indent="1"/>
    </xf>
    <xf numFmtId="38" fontId="4" fillId="2" borderId="10" xfId="2" applyNumberFormat="1" applyFont="1" applyFill="1" applyBorder="1" applyAlignment="1" applyProtection="1">
      <alignment horizontal="right" vertical="center"/>
      <protection locked="0"/>
    </xf>
    <xf numFmtId="38" fontId="4" fillId="2" borderId="12" xfId="2" applyNumberFormat="1" applyFont="1" applyFill="1" applyBorder="1" applyAlignment="1" applyProtection="1">
      <alignment horizontal="right" vertical="center"/>
      <protection locked="0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49" fontId="4" fillId="2" borderId="12" xfId="2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top" wrapText="1"/>
    </xf>
    <xf numFmtId="0" fontId="23" fillId="0" borderId="0" xfId="0" applyFont="1" applyFill="1" applyBorder="1" applyAlignment="1" applyProtection="1">
      <alignment vertical="top"/>
    </xf>
    <xf numFmtId="181" fontId="4" fillId="0" borderId="31" xfId="0" applyNumberFormat="1" applyFont="1" applyFill="1" applyBorder="1" applyAlignment="1" applyProtection="1">
      <alignment horizontal="center" vertical="center"/>
    </xf>
    <xf numFmtId="181" fontId="4" fillId="0" borderId="28" xfId="0" applyNumberFormat="1" applyFont="1" applyFill="1" applyBorder="1" applyAlignment="1" applyProtection="1">
      <alignment horizontal="center" vertical="center"/>
    </xf>
    <xf numFmtId="181" fontId="0" fillId="0" borderId="28" xfId="0" applyNumberFormat="1" applyFont="1" applyBorder="1" applyAlignment="1">
      <alignment horizontal="center" vertical="center"/>
    </xf>
    <xf numFmtId="181" fontId="0" fillId="0" borderId="29" xfId="0" applyNumberFormat="1" applyFont="1" applyBorder="1" applyAlignment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</xf>
    <xf numFmtId="38" fontId="4" fillId="2" borderId="5" xfId="2" applyNumberFormat="1" applyFont="1" applyFill="1" applyBorder="1" applyAlignment="1" applyProtection="1">
      <alignment horizontal="right" vertical="center"/>
      <protection locked="0"/>
    </xf>
    <xf numFmtId="38" fontId="4" fillId="2" borderId="7" xfId="2" applyNumberFormat="1" applyFont="1" applyFill="1" applyBorder="1" applyAlignment="1" applyProtection="1">
      <alignment horizontal="right" vertical="center"/>
      <protection locked="0"/>
    </xf>
    <xf numFmtId="49" fontId="4" fillId="2" borderId="20" xfId="2" applyNumberFormat="1" applyFont="1" applyFill="1" applyBorder="1" applyAlignment="1" applyProtection="1">
      <alignment horizontal="center" vertical="center"/>
      <protection locked="0"/>
    </xf>
    <xf numFmtId="49" fontId="4" fillId="2" borderId="6" xfId="2" applyNumberFormat="1" applyFont="1" applyFill="1" applyBorder="1" applyAlignment="1" applyProtection="1">
      <alignment horizontal="center" vertical="center"/>
      <protection locked="0"/>
    </xf>
    <xf numFmtId="49" fontId="4" fillId="2" borderId="7" xfId="2" applyNumberFormat="1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left" vertical="center" wrapText="1"/>
    </xf>
    <xf numFmtId="38" fontId="4" fillId="2" borderId="7" xfId="2" applyNumberFormat="1" applyFont="1" applyFill="1" applyBorder="1" applyAlignment="1" applyProtection="1">
      <alignment horizontal="center" vertical="center"/>
      <protection locked="0"/>
    </xf>
    <xf numFmtId="49" fontId="4" fillId="2" borderId="33" xfId="2" applyNumberFormat="1" applyFont="1" applyFill="1" applyBorder="1" applyAlignment="1" applyProtection="1">
      <alignment horizontal="center" vertical="center"/>
      <protection locked="0"/>
    </xf>
    <xf numFmtId="38" fontId="4" fillId="2" borderId="0" xfId="2" applyNumberFormat="1" applyFont="1" applyFill="1" applyBorder="1" applyAlignment="1" applyProtection="1">
      <alignment horizontal="center" vertical="center"/>
      <protection locked="0"/>
    </xf>
    <xf numFmtId="38" fontId="4" fillId="2" borderId="16" xfId="2" applyNumberFormat="1" applyFont="1" applyFill="1" applyBorder="1" applyAlignment="1" applyProtection="1">
      <alignment horizontal="right" vertical="center"/>
      <protection locked="0"/>
    </xf>
    <xf numFmtId="38" fontId="4" fillId="2" borderId="18" xfId="2" applyNumberFormat="1" applyFont="1" applyFill="1" applyBorder="1" applyAlignment="1" applyProtection="1">
      <alignment horizontal="right" vertical="center"/>
      <protection locked="0"/>
    </xf>
    <xf numFmtId="49" fontId="4" fillId="2" borderId="9" xfId="2" applyNumberFormat="1" applyFont="1" applyFill="1" applyBorder="1" applyAlignment="1" applyProtection="1">
      <alignment horizontal="center" vertical="center"/>
      <protection locked="0"/>
    </xf>
    <xf numFmtId="38" fontId="4" fillId="2" borderId="9" xfId="2" applyNumberFormat="1" applyFont="1" applyFill="1" applyBorder="1" applyAlignment="1" applyProtection="1">
      <alignment horizontal="center" vertical="center"/>
      <protection locked="0"/>
    </xf>
    <xf numFmtId="49" fontId="4" fillId="2" borderId="15" xfId="2" applyNumberFormat="1" applyFont="1" applyFill="1" applyBorder="1" applyAlignment="1" applyProtection="1">
      <alignment horizontal="center" vertical="center"/>
      <protection locked="0"/>
    </xf>
    <xf numFmtId="38" fontId="4" fillId="2" borderId="15" xfId="2" applyNumberFormat="1" applyFont="1" applyFill="1" applyBorder="1" applyAlignment="1" applyProtection="1">
      <alignment horizontal="center" vertical="center"/>
      <protection locked="0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center" vertical="center"/>
    </xf>
    <xf numFmtId="49" fontId="4" fillId="2" borderId="17" xfId="2" applyNumberFormat="1" applyFont="1" applyFill="1" applyBorder="1" applyAlignment="1" applyProtection="1">
      <alignment horizontal="center" vertical="center"/>
      <protection locked="0"/>
    </xf>
    <xf numFmtId="49" fontId="4" fillId="2" borderId="18" xfId="2" applyNumberFormat="1" applyFont="1" applyFill="1" applyBorder="1" applyAlignment="1" applyProtection="1">
      <alignment horizontal="center" vertical="center"/>
      <protection locked="0"/>
    </xf>
    <xf numFmtId="177" fontId="4" fillId="0" borderId="31" xfId="0" applyNumberFormat="1" applyFont="1" applyFill="1" applyBorder="1" applyAlignment="1" applyProtection="1">
      <alignment horizontal="center" vertical="center" wrapText="1"/>
    </xf>
    <xf numFmtId="177" fontId="4" fillId="0" borderId="29" xfId="0" applyNumberFormat="1" applyFont="1" applyFill="1" applyBorder="1" applyAlignment="1" applyProtection="1">
      <alignment horizontal="center" vertical="center" wrapText="1"/>
    </xf>
    <xf numFmtId="177" fontId="4" fillId="0" borderId="23" xfId="0" applyNumberFormat="1" applyFont="1" applyFill="1" applyBorder="1" applyAlignment="1" applyProtection="1">
      <alignment horizontal="center" vertical="center" wrapText="1"/>
    </xf>
    <xf numFmtId="177" fontId="4" fillId="0" borderId="25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 wrapText="1"/>
    </xf>
    <xf numFmtId="0" fontId="4" fillId="0" borderId="5" xfId="3" applyFont="1" applyFill="1" applyBorder="1" applyAlignment="1" applyProtection="1">
      <alignment horizontal="left" vertical="center"/>
    </xf>
    <xf numFmtId="0" fontId="4" fillId="0" borderId="6" xfId="3" applyFont="1" applyFill="1" applyBorder="1" applyAlignment="1" applyProtection="1">
      <alignment horizontal="left" vertical="center"/>
    </xf>
    <xf numFmtId="0" fontId="4" fillId="0" borderId="8" xfId="3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NumberFormat="1" applyFont="1" applyFill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top" wrapText="1"/>
    </xf>
    <xf numFmtId="14" fontId="4" fillId="2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 applyProtection="1">
      <alignment horizontal="left" vertical="center" shrinkToFit="1"/>
      <protection locked="0"/>
    </xf>
    <xf numFmtId="178" fontId="7" fillId="0" borderId="0" xfId="2" applyNumberFormat="1" applyFont="1" applyFill="1" applyAlignment="1" applyProtection="1">
      <alignment horizontal="right" vertical="top"/>
    </xf>
    <xf numFmtId="182" fontId="4" fillId="2" borderId="0" xfId="0" applyNumberFormat="1" applyFont="1" applyFill="1" applyBorder="1" applyAlignment="1" applyProtection="1">
      <alignment horizontal="left" vertical="center"/>
      <protection locked="0"/>
    </xf>
    <xf numFmtId="180" fontId="4" fillId="2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27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</xf>
    <xf numFmtId="0" fontId="4" fillId="0" borderId="28" xfId="0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left" vertical="center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4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4" fillId="2" borderId="4" xfId="2" applyNumberFormat="1" applyFont="1" applyFill="1" applyBorder="1" applyAlignment="1" applyProtection="1">
      <alignment horizontal="center" vertical="center"/>
      <protection locked="0"/>
    </xf>
    <xf numFmtId="38" fontId="4" fillId="2" borderId="4" xfId="2" applyNumberFormat="1" applyFont="1" applyFill="1" applyBorder="1" applyAlignment="1" applyProtection="1">
      <alignment horizontal="center" vertical="center"/>
      <protection locked="0"/>
    </xf>
    <xf numFmtId="177" fontId="4" fillId="0" borderId="44" xfId="0" applyNumberFormat="1" applyFont="1" applyFill="1" applyBorder="1" applyAlignment="1" applyProtection="1">
      <alignment horizontal="center" vertical="center" wrapText="1"/>
    </xf>
    <xf numFmtId="177" fontId="4" fillId="0" borderId="47" xfId="0" applyNumberFormat="1" applyFont="1" applyFill="1" applyBorder="1" applyAlignment="1" applyProtection="1">
      <alignment horizontal="center" vertical="center" wrapText="1"/>
    </xf>
    <xf numFmtId="49" fontId="4" fillId="2" borderId="30" xfId="2" applyNumberFormat="1" applyFont="1" applyFill="1" applyBorder="1" applyAlignment="1" applyProtection="1">
      <alignment horizontal="center" vertical="center"/>
      <protection locked="0"/>
    </xf>
    <xf numFmtId="38" fontId="4" fillId="2" borderId="25" xfId="2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vertical="center"/>
    </xf>
    <xf numFmtId="181" fontId="23" fillId="0" borderId="0" xfId="0" applyNumberFormat="1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vertical="top"/>
    </xf>
    <xf numFmtId="0" fontId="18" fillId="0" borderId="24" xfId="0" applyNumberFormat="1" applyFont="1" applyFill="1" applyBorder="1" applyAlignment="1" applyProtection="1">
      <alignment vertical="top"/>
    </xf>
    <xf numFmtId="177" fontId="18" fillId="0" borderId="24" xfId="0" applyNumberFormat="1" applyFont="1" applyFill="1" applyBorder="1" applyAlignment="1" applyProtection="1">
      <alignment vertical="top"/>
    </xf>
    <xf numFmtId="181" fontId="18" fillId="0" borderId="24" xfId="0" applyNumberFormat="1" applyFont="1" applyFill="1" applyBorder="1" applyAlignment="1" applyProtection="1">
      <alignment vertical="top"/>
    </xf>
    <xf numFmtId="181" fontId="18" fillId="0" borderId="0" xfId="0" applyNumberFormat="1" applyFont="1" applyFill="1" applyBorder="1" applyAlignment="1" applyProtection="1">
      <alignment vertical="top"/>
    </xf>
    <xf numFmtId="177" fontId="18" fillId="0" borderId="0" xfId="0" applyNumberFormat="1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top"/>
    </xf>
    <xf numFmtId="0" fontId="4" fillId="0" borderId="34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4" fillId="0" borderId="36" xfId="3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center" vertical="center"/>
    </xf>
    <xf numFmtId="0" fontId="4" fillId="0" borderId="31" xfId="3" applyFont="1" applyFill="1" applyBorder="1" applyAlignment="1">
      <alignment horizontal="left" vertical="center"/>
    </xf>
    <xf numFmtId="0" fontId="4" fillId="0" borderId="28" xfId="3" applyFont="1" applyFill="1" applyBorder="1" applyAlignment="1">
      <alignment horizontal="left" vertical="center"/>
    </xf>
    <xf numFmtId="0" fontId="4" fillId="0" borderId="32" xfId="3" applyFont="1" applyFill="1" applyBorder="1" applyAlignment="1">
      <alignment horizontal="left" vertical="center"/>
    </xf>
    <xf numFmtId="181" fontId="4" fillId="2" borderId="6" xfId="2" applyNumberFormat="1" applyFont="1" applyFill="1" applyBorder="1" applyAlignment="1" applyProtection="1">
      <alignment horizontal="right" vertical="center"/>
      <protection locked="0"/>
    </xf>
    <xf numFmtId="181" fontId="4" fillId="2" borderId="8" xfId="2" applyNumberFormat="1" applyFont="1" applyFill="1" applyBorder="1" applyAlignment="1" applyProtection="1">
      <alignment horizontal="right" vertical="center"/>
      <protection locked="0"/>
    </xf>
    <xf numFmtId="181" fontId="4" fillId="2" borderId="11" xfId="2" applyNumberFormat="1" applyFont="1" applyFill="1" applyBorder="1" applyAlignment="1" applyProtection="1">
      <alignment horizontal="right" vertical="center"/>
      <protection locked="0"/>
    </xf>
    <xf numFmtId="181" fontId="4" fillId="2" borderId="13" xfId="2" applyNumberFormat="1" applyFont="1" applyFill="1" applyBorder="1" applyAlignment="1" applyProtection="1">
      <alignment horizontal="right" vertical="center"/>
      <protection locked="0"/>
    </xf>
    <xf numFmtId="181" fontId="4" fillId="2" borderId="17" xfId="2" applyNumberFormat="1" applyFont="1" applyFill="1" applyBorder="1" applyAlignment="1" applyProtection="1">
      <alignment horizontal="right" vertical="center"/>
      <protection locked="0"/>
    </xf>
    <xf numFmtId="181" fontId="4" fillId="2" borderId="19" xfId="2" applyNumberFormat="1" applyFont="1" applyFill="1" applyBorder="1" applyAlignment="1" applyProtection="1">
      <alignment horizontal="right" vertical="center"/>
      <protection locked="0"/>
    </xf>
    <xf numFmtId="49" fontId="4" fillId="2" borderId="21" xfId="2" applyNumberFormat="1" applyFont="1" applyFill="1" applyBorder="1" applyAlignment="1" applyProtection="1">
      <alignment horizontal="center" vertical="center"/>
      <protection locked="0"/>
    </xf>
    <xf numFmtId="38" fontId="4" fillId="2" borderId="12" xfId="2" applyNumberFormat="1" applyFont="1" applyFill="1" applyBorder="1" applyAlignment="1" applyProtection="1">
      <alignment horizontal="center" vertical="center"/>
      <protection locked="0"/>
    </xf>
  </cellXfs>
  <cellStyles count="9">
    <cellStyle name="ハイパーリンク" xfId="1" builtinId="8"/>
    <cellStyle name="桁区切り 2" xfId="5" xr:uid="{00000000-0005-0000-0000-000001000000}"/>
    <cellStyle name="桁区切り 3" xfId="8" xr:uid="{00000000-0005-0000-0000-000002000000}"/>
    <cellStyle name="標準" xfId="0" builtinId="0"/>
    <cellStyle name="標準 3 3" xfId="4" xr:uid="{00000000-0005-0000-0000-000004000000}"/>
    <cellStyle name="標準 5" xfId="3" xr:uid="{00000000-0005-0000-0000-000005000000}"/>
    <cellStyle name="標準 5 2" xfId="2" xr:uid="{00000000-0005-0000-0000-000006000000}"/>
    <cellStyle name="標準 5 2 2" xfId="7" xr:uid="{00000000-0005-0000-0000-000007000000}"/>
    <cellStyle name="標準 9" xfId="6" xr:uid="{00000000-0005-0000-0000-000008000000}"/>
  </cellStyles>
  <dxfs count="302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DFC"/>
      <color rgb="FFFFCCFF"/>
      <color rgb="FFFFE1FF"/>
      <color rgb="FFFF0000"/>
      <color rgb="FFA6A6A6"/>
      <color rgb="FFE2EFDA"/>
      <color rgb="FFEEAAFC"/>
      <color rgb="FFFFE699"/>
      <color rgb="FFC6E0B4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590550</xdr:colOff>
      <xdr:row>170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43915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590550</xdr:colOff>
      <xdr:row>177</xdr:row>
      <xdr:rowOff>66675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59D1597-AE1D-4665-AF49-27E20BEA30A7}"/>
            </a:ext>
          </a:extLst>
        </xdr:cNvPr>
        <xdr:cNvSpPr txBox="1"/>
      </xdr:nvSpPr>
      <xdr:spPr>
        <a:xfrm>
          <a:off x="8477250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N234"/>
  <sheetViews>
    <sheetView showGridLines="0" tabSelected="1" topLeftCell="B1" zoomScaleNormal="100" workbookViewId="0">
      <selection activeCell="B1" sqref="B1"/>
    </sheetView>
  </sheetViews>
  <sheetFormatPr defaultColWidth="9" defaultRowHeight="13.5"/>
  <cols>
    <col min="1" max="1" width="11.5" style="3" hidden="1" customWidth="1"/>
    <col min="2" max="3" width="1.625" style="3" customWidth="1"/>
    <col min="4" max="4" width="5.625" style="3" customWidth="1"/>
    <col min="5" max="6" width="6.625" style="3" customWidth="1"/>
    <col min="7" max="7" width="5.5" style="3" customWidth="1"/>
    <col min="8" max="8" width="3.375" style="3" customWidth="1"/>
    <col min="9" max="9" width="1.625" style="3" customWidth="1"/>
    <col min="10" max="10" width="8.5" style="3" customWidth="1"/>
    <col min="11" max="11" width="8.125" style="3" customWidth="1"/>
    <col min="12" max="13" width="2.5" style="3" customWidth="1"/>
    <col min="14" max="14" width="5" style="3" customWidth="1"/>
    <col min="15" max="15" width="4.125" style="3" customWidth="1"/>
    <col min="16" max="16" width="10.625" style="3" customWidth="1"/>
    <col min="17" max="17" width="6.625" style="3" customWidth="1"/>
    <col min="18" max="22" width="8.25" style="3" customWidth="1"/>
    <col min="23" max="23" width="22.5" style="3" customWidth="1"/>
    <col min="24" max="24" width="2.625" style="3" customWidth="1"/>
    <col min="25" max="25" width="3.625" style="3" customWidth="1"/>
    <col min="26" max="26" width="12.125" style="1" hidden="1" customWidth="1"/>
    <col min="27" max="16384" width="9" style="1"/>
  </cols>
  <sheetData>
    <row r="1" spans="1:25" s="122" customFormat="1" ht="30" customHeight="1">
      <c r="A1" s="119" t="s">
        <v>166</v>
      </c>
      <c r="B1" s="120"/>
      <c r="C1" s="131" t="s">
        <v>157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264">
        <v>44742</v>
      </c>
      <c r="W1" s="264"/>
      <c r="X1" s="264"/>
      <c r="Y1" s="121"/>
    </row>
    <row r="2" spans="1:25" ht="15" hidden="1" customHeight="1">
      <c r="A2" s="90" t="s">
        <v>167</v>
      </c>
      <c r="B2" s="5"/>
      <c r="C2" s="10"/>
      <c r="D2" s="10"/>
      <c r="Y2" s="118"/>
    </row>
    <row r="3" spans="1:25" ht="30" customHeight="1">
      <c r="A3" s="80">
        <v>2022.01</v>
      </c>
      <c r="B3" s="4"/>
      <c r="C3" s="132" t="s">
        <v>154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5" s="124" customFormat="1" ht="5.25" customHeight="1">
      <c r="A4" s="123"/>
      <c r="B4" s="143"/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6"/>
    </row>
    <row r="5" spans="1:25" s="79" customFormat="1" ht="15" customHeight="1">
      <c r="B5" s="136"/>
      <c r="C5" s="137" t="s">
        <v>83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9"/>
    </row>
    <row r="6" spans="1:25" s="79" customFormat="1" ht="15" customHeight="1">
      <c r="A6" s="80"/>
      <c r="B6" s="136"/>
      <c r="C6" s="137" t="s">
        <v>84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9"/>
    </row>
    <row r="7" spans="1:25" s="79" customFormat="1" ht="15" customHeight="1">
      <c r="A7" s="80"/>
      <c r="B7" s="93"/>
      <c r="C7" s="137" t="s">
        <v>85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9"/>
    </row>
    <row r="8" spans="1:25" s="79" customFormat="1" ht="15" hidden="1" customHeight="1">
      <c r="A8" s="80"/>
      <c r="B8" s="93"/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/>
    </row>
    <row r="9" spans="1:25" s="79" customFormat="1" ht="7.5" customHeight="1">
      <c r="A9" s="80"/>
      <c r="B9" s="93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</row>
    <row r="10" spans="1:25" ht="27" customHeight="1">
      <c r="A10" s="4"/>
      <c r="B10" s="4"/>
      <c r="E10" s="57"/>
      <c r="I10" s="57"/>
    </row>
    <row r="11" spans="1:25" ht="15.75" hidden="1" customHeight="1">
      <c r="A11" s="4"/>
      <c r="B11" s="4"/>
      <c r="E11" s="57"/>
      <c r="I11" s="57"/>
    </row>
    <row r="12" spans="1:25" ht="15.75" hidden="1" customHeight="1">
      <c r="A12" s="4"/>
      <c r="B12" s="4"/>
      <c r="E12" s="57"/>
      <c r="I12" s="57"/>
    </row>
    <row r="13" spans="1:25" ht="19.899999999999999" customHeight="1">
      <c r="A13" s="4"/>
      <c r="B13" s="4"/>
      <c r="C13" s="267" t="s">
        <v>76</v>
      </c>
      <c r="D13" s="268"/>
      <c r="E13" s="268"/>
      <c r="F13" s="268"/>
      <c r="G13" s="268"/>
      <c r="H13" s="269"/>
    </row>
    <row r="14" spans="1:25" ht="15.75" customHeight="1">
      <c r="A14" s="4"/>
      <c r="B14" s="4"/>
      <c r="C14" s="20"/>
      <c r="D14" s="21"/>
      <c r="E14" s="165"/>
      <c r="F14" s="165"/>
      <c r="G14" s="165"/>
      <c r="H14" s="165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</row>
    <row r="15" spans="1:25" ht="19.899999999999999" hidden="1" customHeight="1">
      <c r="A15" s="4"/>
      <c r="B15" s="4"/>
      <c r="C15" s="20"/>
      <c r="D15" s="56"/>
      <c r="E15" s="56"/>
      <c r="F15" s="56"/>
      <c r="G15" s="56"/>
      <c r="H15" s="56"/>
      <c r="I15" s="55"/>
      <c r="J15" s="55"/>
      <c r="K15" s="55"/>
      <c r="L15" s="148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26"/>
    </row>
    <row r="16" spans="1:25" ht="19.899999999999999" hidden="1" customHeight="1">
      <c r="A16" s="4"/>
      <c r="B16" s="4"/>
      <c r="C16" s="20"/>
      <c r="D16" s="88"/>
      <c r="E16" s="88"/>
      <c r="F16" s="88"/>
      <c r="G16" s="88"/>
      <c r="H16" s="88"/>
      <c r="I16" s="87"/>
      <c r="J16" s="87"/>
      <c r="K16" s="87"/>
      <c r="L16" s="148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26"/>
    </row>
    <row r="17" spans="1:26" ht="19.899999999999999" hidden="1" customHeight="1">
      <c r="A17" s="4"/>
      <c r="B17" s="4"/>
      <c r="C17" s="20"/>
      <c r="D17" s="88"/>
      <c r="E17" s="88"/>
      <c r="F17" s="88"/>
      <c r="G17" s="88"/>
      <c r="H17" s="88"/>
      <c r="I17" s="87"/>
      <c r="J17" s="87"/>
      <c r="K17" s="87"/>
      <c r="L17" s="148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26"/>
    </row>
    <row r="18" spans="1:26" ht="19.899999999999999" hidden="1" customHeight="1">
      <c r="A18" s="4"/>
      <c r="B18" s="4"/>
      <c r="C18" s="20"/>
      <c r="D18" s="88"/>
      <c r="E18" s="88"/>
      <c r="F18" s="88"/>
      <c r="G18" s="88"/>
      <c r="H18" s="88"/>
      <c r="I18" s="87"/>
      <c r="J18" s="87"/>
      <c r="K18" s="87"/>
      <c r="L18" s="148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26"/>
    </row>
    <row r="19" spans="1:26" ht="19.899999999999999" hidden="1" customHeight="1">
      <c r="A19" s="4"/>
      <c r="B19" s="4"/>
      <c r="C19" s="20"/>
      <c r="D19" s="88"/>
      <c r="E19" s="88"/>
      <c r="F19" s="88"/>
      <c r="G19" s="88"/>
      <c r="H19" s="88"/>
      <c r="I19" s="87"/>
      <c r="J19" s="87"/>
      <c r="K19" s="87"/>
      <c r="L19" s="148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26"/>
    </row>
    <row r="20" spans="1:26" ht="19.899999999999999" customHeight="1">
      <c r="A20" s="4">
        <f>IF(ISBLANK($I20), 1001, 0)</f>
        <v>1001</v>
      </c>
      <c r="B20" s="4"/>
      <c r="C20" s="24"/>
      <c r="D20" s="25">
        <v>1</v>
      </c>
      <c r="E20" s="61" t="s">
        <v>0</v>
      </c>
      <c r="F20" s="61"/>
      <c r="G20" s="61"/>
      <c r="H20" s="61"/>
      <c r="I20" s="265"/>
      <c r="J20" s="266"/>
      <c r="K20" s="266"/>
      <c r="L20" s="266"/>
      <c r="M20" s="266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26"/>
      <c r="Z20" s="179" t="b">
        <f>OR(COUNTIF(I22,"高知県*"))</f>
        <v>0</v>
      </c>
    </row>
    <row r="21" spans="1:26" ht="19.899999999999999" customHeight="1">
      <c r="A21" s="4"/>
      <c r="B21" s="4"/>
      <c r="C21" s="24"/>
      <c r="D21" s="25"/>
      <c r="E21" s="63"/>
      <c r="F21" s="63"/>
      <c r="G21" s="63"/>
      <c r="H21" s="63"/>
      <c r="I21" s="27"/>
      <c r="J21" s="151" t="s">
        <v>163</v>
      </c>
      <c r="K21" s="151"/>
      <c r="L21" s="162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26"/>
    </row>
    <row r="22" spans="1:26" ht="19.899999999999999" customHeight="1">
      <c r="A22" s="4">
        <f>IF(AND(I22&lt;&gt;"", OR(ISERROR(FIND("@"&amp;LEFT(I22,3)&amp;"@", 都道府県3))=FALSE, ISERROR(FIND("@"&amp;LEFT(I22,4)&amp;"@",都道府県4))=FALSE))=FALSE, 1001, 0)</f>
        <v>1001</v>
      </c>
      <c r="B22" s="4"/>
      <c r="C22" s="24"/>
      <c r="D22" s="25">
        <v>2</v>
      </c>
      <c r="E22" s="61" t="s">
        <v>1</v>
      </c>
      <c r="F22" s="61"/>
      <c r="G22" s="61"/>
      <c r="H22" s="61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"/>
    </row>
    <row r="23" spans="1:26" ht="19.899999999999999" customHeight="1">
      <c r="A23" s="4"/>
      <c r="B23" s="4"/>
      <c r="C23" s="24"/>
      <c r="D23" s="25"/>
      <c r="E23" s="63"/>
      <c r="F23" s="63"/>
      <c r="G23" s="63"/>
      <c r="H23" s="63"/>
      <c r="I23" s="27"/>
      <c r="J23" s="151" t="s">
        <v>86</v>
      </c>
      <c r="K23" s="151"/>
      <c r="L23" s="162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26"/>
    </row>
    <row r="24" spans="1:26" ht="19.899999999999999" customHeight="1">
      <c r="A24" s="4">
        <f>IF(ISBLANK($I24), 1001, 0)</f>
        <v>1001</v>
      </c>
      <c r="B24" s="4"/>
      <c r="C24" s="24"/>
      <c r="D24" s="25">
        <v>3</v>
      </c>
      <c r="E24" s="61" t="s">
        <v>2</v>
      </c>
      <c r="F24" s="61"/>
      <c r="G24" s="61"/>
      <c r="H24" s="61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6"/>
    </row>
    <row r="25" spans="1:26" ht="19.899999999999999" customHeight="1">
      <c r="A25" s="4"/>
      <c r="B25" s="4"/>
      <c r="C25" s="28"/>
      <c r="D25" s="29"/>
      <c r="E25" s="63"/>
      <c r="F25" s="63"/>
      <c r="G25" s="63"/>
      <c r="H25" s="63"/>
      <c r="I25" s="27"/>
      <c r="J25" s="151" t="s">
        <v>164</v>
      </c>
      <c r="K25" s="151"/>
      <c r="L25" s="162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26"/>
    </row>
    <row r="26" spans="1:26" ht="19.899999999999999" customHeight="1">
      <c r="A26" s="4">
        <f>IF(ISBLANK($I26), 1001, 0)</f>
        <v>1001</v>
      </c>
      <c r="B26" s="4"/>
      <c r="C26" s="24"/>
      <c r="D26" s="25">
        <v>4</v>
      </c>
      <c r="E26" s="61" t="s">
        <v>3</v>
      </c>
      <c r="F26" s="61"/>
      <c r="G26" s="61"/>
      <c r="H26" s="61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6"/>
    </row>
    <row r="27" spans="1:26" ht="19.899999999999999" customHeight="1">
      <c r="A27" s="4"/>
      <c r="B27" s="4"/>
      <c r="C27" s="28"/>
      <c r="D27" s="29"/>
      <c r="E27" s="63"/>
      <c r="F27" s="63"/>
      <c r="G27" s="63"/>
      <c r="H27" s="63"/>
      <c r="I27" s="27"/>
      <c r="J27" s="151" t="s">
        <v>158</v>
      </c>
      <c r="K27" s="151"/>
      <c r="L27" s="162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30"/>
    </row>
    <row r="28" spans="1:26" ht="19.899999999999999" customHeight="1">
      <c r="A28" s="4">
        <f>IF(ISBLANK($I28), 1001, 0)</f>
        <v>1001</v>
      </c>
      <c r="B28" s="4"/>
      <c r="C28" s="24"/>
      <c r="D28" s="25">
        <v>5</v>
      </c>
      <c r="E28" s="61" t="s">
        <v>55</v>
      </c>
      <c r="F28" s="61"/>
      <c r="G28" s="61"/>
      <c r="H28" s="61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6"/>
    </row>
    <row r="29" spans="1:26" ht="19.899999999999999" customHeight="1">
      <c r="A29" s="4"/>
      <c r="B29" s="4"/>
      <c r="C29" s="28"/>
      <c r="D29" s="29"/>
      <c r="E29" s="63"/>
      <c r="F29" s="63"/>
      <c r="G29" s="63"/>
      <c r="H29" s="63"/>
      <c r="I29" s="27"/>
      <c r="J29" s="161" t="s">
        <v>53</v>
      </c>
      <c r="K29" s="161"/>
      <c r="L29" s="162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30"/>
    </row>
    <row r="30" spans="1:26" ht="19.899999999999999" customHeight="1">
      <c r="A30" s="4">
        <f>IF(ISBLANK($I30), 1001, 0)</f>
        <v>1001</v>
      </c>
      <c r="B30" s="4"/>
      <c r="C30" s="24"/>
      <c r="D30" s="25">
        <v>6</v>
      </c>
      <c r="E30" s="61" t="s">
        <v>4</v>
      </c>
      <c r="F30" s="61"/>
      <c r="G30" s="61"/>
      <c r="H30" s="61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6"/>
    </row>
    <row r="31" spans="1:26" ht="19.899999999999999" customHeight="1">
      <c r="A31" s="4"/>
      <c r="B31" s="4"/>
      <c r="C31" s="28"/>
      <c r="D31" s="29"/>
      <c r="E31" s="63"/>
      <c r="F31" s="63"/>
      <c r="G31" s="63"/>
      <c r="H31" s="63"/>
      <c r="I31" s="27"/>
      <c r="J31" s="151" t="s">
        <v>40</v>
      </c>
      <c r="K31" s="134"/>
      <c r="L31" s="16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30"/>
    </row>
    <row r="32" spans="1:26" ht="19.899999999999999" customHeight="1">
      <c r="A32" s="4">
        <f>IF(ISBLANK($I32), 1001, 0)</f>
        <v>1001</v>
      </c>
      <c r="B32" s="4"/>
      <c r="C32" s="24"/>
      <c r="D32" s="25">
        <v>7</v>
      </c>
      <c r="E32" s="61" t="s">
        <v>5</v>
      </c>
      <c r="F32" s="61"/>
      <c r="G32" s="61"/>
      <c r="H32" s="61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6"/>
    </row>
    <row r="33" spans="1:24" ht="19.899999999999999" customHeight="1">
      <c r="A33" s="4"/>
      <c r="B33" s="4"/>
      <c r="C33" s="28"/>
      <c r="D33" s="29"/>
      <c r="E33" s="63"/>
      <c r="F33" s="63"/>
      <c r="G33" s="63"/>
      <c r="H33" s="63"/>
      <c r="I33" s="27"/>
      <c r="J33" s="151" t="s">
        <v>41</v>
      </c>
      <c r="K33" s="134"/>
      <c r="L33" s="16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26"/>
    </row>
    <row r="34" spans="1:24" ht="19.899999999999999" customHeight="1">
      <c r="A34" s="4">
        <f>IF(NOT(AND(I34&lt;&gt;"",ISNUMBER(VALUE(SUBSTITUTE(I34,"-",""))))), 1001, 0)</f>
        <v>1001</v>
      </c>
      <c r="B34" s="4"/>
      <c r="C34" s="24"/>
      <c r="D34" s="25">
        <v>8</v>
      </c>
      <c r="E34" s="61" t="s">
        <v>6</v>
      </c>
      <c r="F34" s="61"/>
      <c r="G34" s="61"/>
      <c r="H34" s="61"/>
      <c r="I34" s="218"/>
      <c r="J34" s="218"/>
      <c r="K34" s="218"/>
      <c r="L34" s="218"/>
      <c r="M34" s="218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26"/>
    </row>
    <row r="35" spans="1:24" ht="19.899999999999999" customHeight="1">
      <c r="A35" s="4"/>
      <c r="B35" s="4"/>
      <c r="C35" s="28"/>
      <c r="D35" s="29"/>
      <c r="E35" s="63"/>
      <c r="F35" s="63"/>
      <c r="G35" s="63"/>
      <c r="H35" s="63"/>
      <c r="I35" s="27"/>
      <c r="J35" s="151" t="s">
        <v>159</v>
      </c>
      <c r="K35" s="151"/>
      <c r="L35" s="162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26"/>
    </row>
    <row r="36" spans="1:24" ht="19.899999999999999" customHeight="1">
      <c r="A36" s="4">
        <f>IF(NOT(AND(I36&lt;&gt;"",ISNUMBER(VALUE(SUBSTITUTE(I36,"-",""))))), 1001, 0)</f>
        <v>1001</v>
      </c>
      <c r="B36" s="4"/>
      <c r="C36" s="24"/>
      <c r="D36" s="25">
        <v>9</v>
      </c>
      <c r="E36" s="61" t="s">
        <v>7</v>
      </c>
      <c r="F36" s="61"/>
      <c r="G36" s="61"/>
      <c r="H36" s="61"/>
      <c r="I36" s="218"/>
      <c r="J36" s="266"/>
      <c r="K36" s="266"/>
      <c r="L36" s="266"/>
      <c r="M36" s="266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26"/>
    </row>
    <row r="37" spans="1:24" ht="19.899999999999999" customHeight="1">
      <c r="A37" s="4"/>
      <c r="B37" s="4"/>
      <c r="C37" s="28"/>
      <c r="D37" s="29"/>
      <c r="E37" s="63"/>
      <c r="F37" s="63"/>
      <c r="G37" s="63"/>
      <c r="H37" s="63"/>
      <c r="I37" s="27"/>
      <c r="J37" s="151" t="s">
        <v>159</v>
      </c>
      <c r="K37" s="151"/>
      <c r="L37" s="162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26"/>
    </row>
    <row r="38" spans="1:24" ht="19.899999999999999" customHeight="1">
      <c r="A38" s="4"/>
      <c r="B38" s="4"/>
      <c r="C38" s="24"/>
      <c r="D38" s="25">
        <v>10</v>
      </c>
      <c r="E38" s="61" t="s">
        <v>38</v>
      </c>
      <c r="F38" s="61"/>
      <c r="G38" s="61"/>
      <c r="H38" s="61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6"/>
    </row>
    <row r="39" spans="1:24" ht="19.899999999999999" customHeight="1">
      <c r="A39" s="4"/>
      <c r="B39" s="4"/>
      <c r="C39" s="59"/>
      <c r="D39" s="58"/>
      <c r="E39" s="135"/>
      <c r="F39" s="135"/>
      <c r="G39" s="135"/>
      <c r="H39" s="135"/>
      <c r="I39" s="27"/>
      <c r="J39" s="151" t="s">
        <v>54</v>
      </c>
      <c r="K39" s="151"/>
      <c r="L39" s="162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26"/>
    </row>
    <row r="40" spans="1:24" s="96" customFormat="1" ht="19.899999999999999" customHeight="1">
      <c r="A40" s="80">
        <f>IF(AND($I40&lt;&gt;"一致する", $I40&lt;&gt;"一致しない"), 1001, 0)</f>
        <v>0</v>
      </c>
      <c r="B40" s="80"/>
      <c r="C40" s="98"/>
      <c r="D40" s="73">
        <v>11</v>
      </c>
      <c r="E40" s="124" t="s">
        <v>146</v>
      </c>
      <c r="F40" s="124"/>
      <c r="G40" s="124"/>
      <c r="H40" s="124"/>
      <c r="I40" s="254" t="s">
        <v>147</v>
      </c>
      <c r="J40" s="260"/>
      <c r="K40" s="260"/>
      <c r="L40" s="260"/>
      <c r="M40" s="260"/>
      <c r="N40" s="106"/>
      <c r="O40" s="106"/>
      <c r="P40" s="106"/>
      <c r="Q40" s="106"/>
      <c r="R40" s="106"/>
      <c r="S40" s="106"/>
      <c r="T40" s="106"/>
      <c r="U40" s="106"/>
      <c r="V40" s="101"/>
      <c r="W40" s="105"/>
      <c r="X40" s="100"/>
    </row>
    <row r="41" spans="1:24" s="96" customFormat="1" ht="19.899999999999999" customHeight="1">
      <c r="A41" s="80"/>
      <c r="B41" s="80"/>
      <c r="C41" s="99"/>
      <c r="D41" s="97"/>
      <c r="E41" s="107"/>
      <c r="F41" s="107"/>
      <c r="G41" s="107"/>
      <c r="H41" s="107"/>
      <c r="I41" s="74"/>
      <c r="J41" s="154" t="s">
        <v>160</v>
      </c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00"/>
    </row>
    <row r="42" spans="1:24" ht="15.75" customHeight="1">
      <c r="A42" s="4"/>
      <c r="B42" s="94"/>
      <c r="C42" s="31"/>
      <c r="D42" s="95"/>
      <c r="E42" s="95"/>
      <c r="F42" s="95"/>
      <c r="G42" s="95"/>
      <c r="H42" s="95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</row>
    <row r="43" spans="1:24" ht="15.75" customHeight="1">
      <c r="A43" s="4"/>
      <c r="B43" s="4"/>
      <c r="C43" s="84"/>
      <c r="D43" s="84"/>
      <c r="E43" s="84"/>
      <c r="F43" s="84"/>
      <c r="G43" s="84"/>
      <c r="H43" s="8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84"/>
    </row>
    <row r="44" spans="1:24" ht="19.899999999999999" hidden="1" customHeight="1">
      <c r="A44" s="4"/>
      <c r="B44" s="4"/>
      <c r="C44" s="84"/>
      <c r="D44" s="84"/>
      <c r="E44" s="84"/>
      <c r="F44" s="84"/>
      <c r="G44" s="84"/>
      <c r="H44" s="8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84"/>
    </row>
    <row r="45" spans="1:24" ht="19.899999999999999" hidden="1" customHeight="1">
      <c r="A45" s="4"/>
      <c r="B45" s="4"/>
      <c r="C45" s="84"/>
      <c r="D45" s="84"/>
      <c r="E45" s="84"/>
      <c r="F45" s="84"/>
      <c r="G45" s="84"/>
      <c r="H45" s="8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84"/>
    </row>
    <row r="46" spans="1:24" ht="19.899999999999999" hidden="1" customHeight="1">
      <c r="A46" s="4"/>
      <c r="B46" s="4"/>
      <c r="C46" s="84"/>
      <c r="D46" s="84"/>
      <c r="E46" s="84"/>
      <c r="F46" s="84"/>
      <c r="G46" s="84"/>
      <c r="H46" s="8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84"/>
    </row>
    <row r="47" spans="1:24" ht="19.899999999999999" hidden="1" customHeight="1">
      <c r="A47" s="4"/>
      <c r="B47" s="4"/>
      <c r="C47" s="84"/>
      <c r="D47" s="84"/>
      <c r="E47" s="84"/>
      <c r="F47" s="84"/>
      <c r="G47" s="84"/>
      <c r="H47" s="8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84"/>
    </row>
    <row r="48" spans="1:24" ht="19.899999999999999" hidden="1" customHeight="1">
      <c r="A48" s="4"/>
      <c r="B48" s="4"/>
      <c r="C48" s="84"/>
      <c r="D48" s="84"/>
      <c r="E48" s="84"/>
      <c r="F48" s="84"/>
      <c r="G48" s="84"/>
      <c r="H48" s="8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84"/>
    </row>
    <row r="49" spans="1:24" ht="19.899999999999999" hidden="1" customHeight="1">
      <c r="A49" s="4"/>
      <c r="B49" s="4"/>
      <c r="C49" s="84"/>
      <c r="D49" s="84"/>
      <c r="E49" s="84"/>
      <c r="F49" s="84"/>
      <c r="G49" s="84"/>
      <c r="H49" s="8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84"/>
    </row>
    <row r="50" spans="1:24" ht="19.899999999999999" hidden="1" customHeight="1">
      <c r="A50" s="4"/>
      <c r="B50" s="4"/>
      <c r="C50" s="84"/>
      <c r="D50" s="84"/>
      <c r="E50" s="84"/>
      <c r="F50" s="84"/>
      <c r="G50" s="84"/>
      <c r="H50" s="8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84"/>
    </row>
    <row r="51" spans="1:24" ht="19.899999999999999" hidden="1" customHeight="1">
      <c r="A51" s="4"/>
      <c r="B51" s="4"/>
      <c r="C51" s="84"/>
      <c r="D51" s="84"/>
      <c r="E51" s="84"/>
      <c r="F51" s="84"/>
      <c r="G51" s="84"/>
      <c r="H51" s="84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84"/>
    </row>
    <row r="52" spans="1:24" ht="19.899999999999999" hidden="1" customHeight="1">
      <c r="A52" s="4"/>
      <c r="B52" s="4"/>
      <c r="C52" s="84"/>
      <c r="D52" s="84"/>
      <c r="E52" s="84"/>
      <c r="F52" s="84"/>
      <c r="G52" s="84"/>
      <c r="H52" s="8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84"/>
    </row>
    <row r="53" spans="1:24" ht="19.899999999999999" hidden="1" customHeight="1">
      <c r="A53" s="4"/>
      <c r="B53" s="4"/>
      <c r="C53" s="84"/>
      <c r="D53" s="84"/>
      <c r="E53" s="84"/>
      <c r="F53" s="84"/>
      <c r="G53" s="84"/>
      <c r="H53" s="84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84"/>
    </row>
    <row r="54" spans="1:24" ht="19.899999999999999" hidden="1" customHeight="1">
      <c r="A54" s="4"/>
      <c r="B54" s="4"/>
      <c r="C54" s="84"/>
      <c r="D54" s="84"/>
      <c r="E54" s="84"/>
      <c r="F54" s="84"/>
      <c r="G54" s="84"/>
      <c r="H54" s="84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84"/>
    </row>
    <row r="55" spans="1:24" ht="19.899999999999999" hidden="1" customHeight="1">
      <c r="A55" s="4"/>
      <c r="B55" s="4"/>
      <c r="C55" s="84"/>
      <c r="D55" s="84"/>
      <c r="E55" s="84"/>
      <c r="F55" s="84"/>
      <c r="G55" s="84"/>
      <c r="H55" s="8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84"/>
    </row>
    <row r="56" spans="1:24" ht="19.899999999999999" hidden="1" customHeight="1">
      <c r="A56" s="4"/>
      <c r="B56" s="4"/>
      <c r="C56" s="84"/>
      <c r="D56" s="84"/>
      <c r="E56" s="84"/>
      <c r="F56" s="84"/>
      <c r="G56" s="84"/>
      <c r="H56" s="84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84"/>
    </row>
    <row r="57" spans="1:24" ht="19.899999999999999" hidden="1" customHeight="1">
      <c r="A57" s="4"/>
      <c r="B57" s="4"/>
      <c r="C57" s="29"/>
      <c r="D57" s="29"/>
      <c r="E57" s="29"/>
      <c r="F57" s="29"/>
      <c r="G57" s="29"/>
      <c r="H57" s="29"/>
      <c r="I57" s="71"/>
      <c r="J57" s="29"/>
      <c r="K57" s="29"/>
      <c r="L57" s="148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19.899999999999999" hidden="1" customHeight="1">
      <c r="A58" s="4"/>
      <c r="B58" s="4"/>
      <c r="C58" s="84"/>
      <c r="D58" s="84"/>
      <c r="E58" s="84"/>
      <c r="F58" s="84"/>
      <c r="G58" s="84"/>
      <c r="H58" s="84"/>
      <c r="I58" s="71"/>
      <c r="J58" s="84"/>
      <c r="K58" s="84"/>
      <c r="L58" s="148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</row>
    <row r="59" spans="1:24" ht="15.75" customHeight="1">
      <c r="A59" s="4"/>
      <c r="B59" s="4"/>
      <c r="C59" s="84"/>
      <c r="D59" s="84"/>
      <c r="E59" s="84"/>
      <c r="F59" s="84"/>
      <c r="G59" s="84"/>
      <c r="H59" s="84"/>
      <c r="I59" s="71"/>
      <c r="J59" s="84"/>
      <c r="K59" s="84"/>
      <c r="L59" s="148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</row>
    <row r="60" spans="1:24" ht="20.100000000000001" customHeight="1">
      <c r="A60" s="4"/>
      <c r="B60" s="4"/>
      <c r="C60" s="211" t="s">
        <v>77</v>
      </c>
      <c r="D60" s="212"/>
      <c r="E60" s="212"/>
      <c r="F60" s="212"/>
      <c r="G60" s="212"/>
      <c r="H60" s="213"/>
      <c r="I60" s="6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5.75" customHeight="1">
      <c r="A61" s="4"/>
      <c r="B61" s="4"/>
      <c r="C61" s="75"/>
      <c r="D61" s="76"/>
      <c r="E61" s="76"/>
      <c r="F61" s="76"/>
      <c r="G61" s="76"/>
      <c r="H61" s="76"/>
      <c r="X61" s="77"/>
    </row>
    <row r="62" spans="1:24" ht="20.100000000000001" customHeight="1">
      <c r="A62" s="4"/>
      <c r="B62" s="4"/>
      <c r="C62" s="75"/>
      <c r="D62" s="133" t="s">
        <v>148</v>
      </c>
      <c r="E62" s="133"/>
      <c r="F62" s="133"/>
      <c r="G62" s="133"/>
      <c r="H62" s="133"/>
      <c r="I62" s="133"/>
      <c r="J62" s="133"/>
      <c r="K62" s="133"/>
      <c r="L62" s="16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78"/>
    </row>
    <row r="63" spans="1:24" ht="20.100000000000001" customHeight="1">
      <c r="A63" s="4">
        <f>IF(AND(I63&lt;&gt;"しない", I63&lt;&gt;"する"), 1001, 0)</f>
        <v>1001</v>
      </c>
      <c r="B63" s="4"/>
      <c r="C63" s="20"/>
      <c r="D63" s="73">
        <v>1</v>
      </c>
      <c r="E63" s="107" t="s">
        <v>78</v>
      </c>
      <c r="F63" s="107"/>
      <c r="G63" s="107"/>
      <c r="H63" s="107"/>
      <c r="I63" s="254"/>
      <c r="J63" s="260"/>
      <c r="K63" s="260"/>
      <c r="L63" s="260"/>
      <c r="M63" s="260"/>
      <c r="N63" s="107"/>
      <c r="O63" s="107"/>
      <c r="P63" s="107"/>
      <c r="Q63" s="107"/>
      <c r="R63" s="107"/>
      <c r="S63" s="107"/>
      <c r="T63" s="107"/>
      <c r="U63" s="107"/>
      <c r="V63" s="104"/>
      <c r="W63" s="72"/>
      <c r="X63" s="26"/>
    </row>
    <row r="64" spans="1:24" ht="20.100000000000001" customHeight="1">
      <c r="A64" s="4"/>
      <c r="B64" s="4"/>
      <c r="C64" s="20"/>
      <c r="D64" s="149"/>
      <c r="E64" s="107"/>
      <c r="F64" s="107"/>
      <c r="G64" s="107"/>
      <c r="H64" s="107"/>
      <c r="I64" s="74"/>
      <c r="J64" s="154" t="s">
        <v>149</v>
      </c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26"/>
    </row>
    <row r="65" spans="1:24" ht="19.899999999999999" hidden="1" customHeight="1">
      <c r="A65" s="4"/>
      <c r="B65" s="4"/>
      <c r="C65" s="20"/>
      <c r="D65" s="149"/>
      <c r="E65" s="149"/>
      <c r="F65" s="149"/>
      <c r="G65" s="149"/>
      <c r="H65" s="149"/>
      <c r="I65" s="74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26"/>
    </row>
    <row r="66" spans="1:24" ht="19.899999999999999" hidden="1" customHeight="1">
      <c r="A66" s="4"/>
      <c r="B66" s="4"/>
      <c r="C66" s="20"/>
      <c r="D66" s="149"/>
      <c r="E66" s="149"/>
      <c r="F66" s="149"/>
      <c r="G66" s="149"/>
      <c r="H66" s="149"/>
      <c r="I66" s="74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26"/>
    </row>
    <row r="67" spans="1:24" ht="19.899999999999999" hidden="1" customHeight="1">
      <c r="A67" s="4"/>
      <c r="B67" s="4"/>
      <c r="C67" s="20"/>
      <c r="D67" s="149"/>
      <c r="E67" s="149"/>
      <c r="F67" s="149"/>
      <c r="G67" s="149"/>
      <c r="H67" s="149"/>
      <c r="I67" s="74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26"/>
    </row>
    <row r="68" spans="1:24" ht="19.899999999999999" hidden="1" customHeight="1">
      <c r="A68" s="4"/>
      <c r="B68" s="4"/>
      <c r="C68" s="20"/>
      <c r="D68" s="149"/>
      <c r="E68" s="149"/>
      <c r="F68" s="149"/>
      <c r="G68" s="149"/>
      <c r="H68" s="149"/>
      <c r="I68" s="74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26"/>
    </row>
    <row r="69" spans="1:24" ht="20.100000000000001" customHeight="1">
      <c r="A69" s="4">
        <f>IF(OR(AND($I63="する",ISBLANK($I69)),AND($I63="しない",NOT(ISBLANK($I69)))), 1001, 0)</f>
        <v>0</v>
      </c>
      <c r="B69" s="4"/>
      <c r="C69" s="24"/>
      <c r="D69" s="25">
        <v>2</v>
      </c>
      <c r="E69" s="61" t="s">
        <v>0</v>
      </c>
      <c r="F69" s="61"/>
      <c r="G69" s="61"/>
      <c r="H69" s="61"/>
      <c r="I69" s="265"/>
      <c r="J69" s="266"/>
      <c r="K69" s="266"/>
      <c r="L69" s="266"/>
      <c r="M69" s="266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26"/>
    </row>
    <row r="70" spans="1:24" ht="20.100000000000001" customHeight="1">
      <c r="A70" s="4"/>
      <c r="B70" s="4"/>
      <c r="C70" s="24"/>
      <c r="D70" s="25"/>
      <c r="E70" s="63"/>
      <c r="F70" s="63"/>
      <c r="G70" s="63"/>
      <c r="H70" s="63"/>
      <c r="I70" s="27"/>
      <c r="J70" s="151" t="s">
        <v>163</v>
      </c>
      <c r="K70" s="151"/>
      <c r="L70" s="162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26"/>
    </row>
    <row r="71" spans="1:24" ht="20.100000000000001" customHeight="1">
      <c r="A71" s="4">
        <f>IF(OR(AND($I63="する",AND(I71&lt;&gt;"", OR(ISERROR(FIND("@"&amp;LEFT(I71,3)&amp;"@", 都道府県3))=FALSE, ISERROR(FIND("@"&amp;LEFT(I71,4)&amp;"@",都道府県4))=FALSE))=FALSE),AND($I63="しない",NOT(ISBLANK($I71)))), 1001, 0)</f>
        <v>0</v>
      </c>
      <c r="B71" s="4"/>
      <c r="C71" s="24"/>
      <c r="D71" s="25">
        <v>3</v>
      </c>
      <c r="E71" s="61" t="s">
        <v>1</v>
      </c>
      <c r="F71" s="61"/>
      <c r="G71" s="61"/>
      <c r="H71" s="61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"/>
    </row>
    <row r="72" spans="1:24" ht="20.100000000000001" customHeight="1">
      <c r="A72" s="4"/>
      <c r="B72" s="4"/>
      <c r="C72" s="24"/>
      <c r="D72" s="25"/>
      <c r="E72" s="63"/>
      <c r="F72" s="63"/>
      <c r="G72" s="63"/>
      <c r="H72" s="63"/>
      <c r="I72" s="27"/>
      <c r="J72" s="151" t="s">
        <v>86</v>
      </c>
      <c r="K72" s="151"/>
      <c r="L72" s="162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26"/>
    </row>
    <row r="73" spans="1:24" ht="20.100000000000001" customHeight="1">
      <c r="A73" s="4">
        <f>IF(OR(AND($I63="する",ISBLANK($I73)),AND($I63="しない",NOT(ISBLANK($I73)))), 1001, 0)</f>
        <v>0</v>
      </c>
      <c r="B73" s="4"/>
      <c r="C73" s="24"/>
      <c r="D73" s="25">
        <v>4</v>
      </c>
      <c r="E73" s="124" t="s">
        <v>2</v>
      </c>
      <c r="F73" s="124"/>
      <c r="G73" s="124"/>
      <c r="H73" s="124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6"/>
    </row>
    <row r="74" spans="1:24" ht="30" customHeight="1">
      <c r="A74" s="4"/>
      <c r="B74" s="4"/>
      <c r="C74" s="28"/>
      <c r="D74" s="148"/>
      <c r="E74" s="63"/>
      <c r="F74" s="63"/>
      <c r="G74" s="63"/>
      <c r="H74" s="63"/>
      <c r="I74" s="27"/>
      <c r="J74" s="219" t="s">
        <v>161</v>
      </c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6"/>
    </row>
    <row r="75" spans="1:24" ht="20.100000000000001" customHeight="1">
      <c r="A75" s="4">
        <f>IF(OR(AND($I63="する",ISBLANK($I75)),AND($I63="しない",NOT(ISBLANK($I75)))), 1001, 0)</f>
        <v>0</v>
      </c>
      <c r="B75" s="4"/>
      <c r="C75" s="24"/>
      <c r="D75" s="25">
        <v>5</v>
      </c>
      <c r="E75" s="124" t="s">
        <v>3</v>
      </c>
      <c r="F75" s="124"/>
      <c r="G75" s="124"/>
      <c r="H75" s="124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6"/>
    </row>
    <row r="76" spans="1:24" ht="30" customHeight="1">
      <c r="A76" s="4"/>
      <c r="B76" s="4"/>
      <c r="C76" s="28"/>
      <c r="D76" s="148"/>
      <c r="E76" s="63"/>
      <c r="F76" s="63"/>
      <c r="G76" s="63"/>
      <c r="H76" s="63"/>
      <c r="I76" s="27"/>
      <c r="J76" s="219" t="s">
        <v>162</v>
      </c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6"/>
    </row>
    <row r="77" spans="1:24" ht="20.100000000000001" customHeight="1">
      <c r="A77" s="4">
        <f>IF(OR(AND($I63="する",ISBLANK($I77)),AND($I63="しない",NOT(ISBLANK($I77)))), 1001, 0)</f>
        <v>0</v>
      </c>
      <c r="B77" s="4"/>
      <c r="C77" s="24"/>
      <c r="D77" s="25">
        <v>6</v>
      </c>
      <c r="E77" s="61" t="s">
        <v>58</v>
      </c>
      <c r="F77" s="61"/>
      <c r="G77" s="61"/>
      <c r="H77" s="61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6"/>
    </row>
    <row r="78" spans="1:24" ht="20.100000000000001" customHeight="1">
      <c r="A78" s="4"/>
      <c r="B78" s="4"/>
      <c r="C78" s="28"/>
      <c r="D78" s="148"/>
      <c r="E78" s="63"/>
      <c r="F78" s="63"/>
      <c r="G78" s="63"/>
      <c r="H78" s="63"/>
      <c r="I78" s="27"/>
      <c r="J78" s="151" t="s">
        <v>155</v>
      </c>
      <c r="K78" s="151"/>
      <c r="L78" s="162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26"/>
    </row>
    <row r="79" spans="1:24" ht="20.100000000000001" customHeight="1">
      <c r="A79" s="4">
        <f>IF(OR(AND($I63="する",ISBLANK($I79)),AND($I63="しない",NOT(ISBLANK($I79)))), 1001, 0)</f>
        <v>0</v>
      </c>
      <c r="B79" s="4"/>
      <c r="C79" s="24"/>
      <c r="D79" s="25">
        <v>7</v>
      </c>
      <c r="E79" s="61" t="s">
        <v>59</v>
      </c>
      <c r="F79" s="61"/>
      <c r="G79" s="61"/>
      <c r="H79" s="61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6"/>
    </row>
    <row r="80" spans="1:24" ht="20.100000000000001" customHeight="1">
      <c r="A80" s="4"/>
      <c r="B80" s="4"/>
      <c r="C80" s="28"/>
      <c r="D80" s="148"/>
      <c r="E80" s="63"/>
      <c r="F80" s="63"/>
      <c r="G80" s="63"/>
      <c r="H80" s="63"/>
      <c r="I80" s="27"/>
      <c r="J80" s="151" t="s">
        <v>40</v>
      </c>
      <c r="K80" s="151"/>
      <c r="L80" s="162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26"/>
    </row>
    <row r="81" spans="1:25" ht="20.100000000000001" customHeight="1">
      <c r="A81" s="4">
        <f>IF(OR(AND($I63="する",ISBLANK($I81)),AND($I63="しない",NOT(ISBLANK($I81)))), 1001, 0)</f>
        <v>0</v>
      </c>
      <c r="B81" s="4"/>
      <c r="C81" s="24"/>
      <c r="D81" s="25">
        <v>8</v>
      </c>
      <c r="E81" s="61" t="s">
        <v>60</v>
      </c>
      <c r="F81" s="61"/>
      <c r="G81" s="61"/>
      <c r="H81" s="61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6"/>
    </row>
    <row r="82" spans="1:25" ht="20.100000000000001" customHeight="1">
      <c r="A82" s="4"/>
      <c r="B82" s="4"/>
      <c r="C82" s="28"/>
      <c r="D82" s="148"/>
      <c r="E82" s="63"/>
      <c r="F82" s="63"/>
      <c r="G82" s="63"/>
      <c r="H82" s="63"/>
      <c r="I82" s="27"/>
      <c r="J82" s="151" t="s">
        <v>41</v>
      </c>
      <c r="K82" s="151"/>
      <c r="L82" s="162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26"/>
    </row>
    <row r="83" spans="1:25" ht="20.100000000000001" customHeight="1">
      <c r="A83" s="4">
        <f>IF(OR(AND($I63="する",NOT(AND(I83&lt;&gt;"",ISNUMBER(VALUE(SUBSTITUTE(I83,"-","")))))), AND($I63="しない",NOT(ISBLANK($I83)))), 1001, 0)</f>
        <v>0</v>
      </c>
      <c r="B83" s="4"/>
      <c r="C83" s="24"/>
      <c r="D83" s="25">
        <v>9</v>
      </c>
      <c r="E83" s="61" t="s">
        <v>6</v>
      </c>
      <c r="F83" s="61"/>
      <c r="G83" s="61"/>
      <c r="H83" s="61"/>
      <c r="I83" s="218"/>
      <c r="J83" s="218"/>
      <c r="K83" s="218"/>
      <c r="L83" s="218"/>
      <c r="M83" s="218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26"/>
    </row>
    <row r="84" spans="1:25" ht="20.100000000000001" customHeight="1">
      <c r="A84" s="4"/>
      <c r="B84" s="4"/>
      <c r="C84" s="28"/>
      <c r="D84" s="148"/>
      <c r="E84" s="63"/>
      <c r="F84" s="63"/>
      <c r="G84" s="63"/>
      <c r="H84" s="63"/>
      <c r="I84" s="27"/>
      <c r="J84" s="151" t="s">
        <v>159</v>
      </c>
      <c r="K84" s="151"/>
      <c r="L84" s="162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26"/>
    </row>
    <row r="85" spans="1:25" ht="20.100000000000001" customHeight="1">
      <c r="A85" s="4">
        <f>IF(OR(AND($I63="する",NOT(AND(I85&lt;&gt;"",ISNUMBER(VALUE(SUBSTITUTE(I85,"-","")))))), AND($I63="しない",NOT(ISBLANK($I85)))), 1001, 0)</f>
        <v>0</v>
      </c>
      <c r="B85" s="4"/>
      <c r="C85" s="24"/>
      <c r="D85" s="25">
        <v>10</v>
      </c>
      <c r="E85" s="61" t="s">
        <v>7</v>
      </c>
      <c r="F85" s="61"/>
      <c r="G85" s="61"/>
      <c r="H85" s="61"/>
      <c r="I85" s="218"/>
      <c r="J85" s="218"/>
      <c r="K85" s="218"/>
      <c r="L85" s="218"/>
      <c r="M85" s="218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26"/>
    </row>
    <row r="86" spans="1:25" s="68" customFormat="1" ht="20.100000000000001" customHeight="1">
      <c r="A86" s="64"/>
      <c r="B86" s="64"/>
      <c r="C86" s="65"/>
      <c r="D86" s="150"/>
      <c r="E86" s="152"/>
      <c r="F86" s="152"/>
      <c r="G86" s="152"/>
      <c r="H86" s="152"/>
      <c r="I86" s="27"/>
      <c r="J86" s="151" t="s">
        <v>159</v>
      </c>
      <c r="K86" s="151"/>
      <c r="L86" s="162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66"/>
      <c r="Y86" s="67"/>
    </row>
    <row r="87" spans="1:25" ht="20.100000000000001" customHeight="1">
      <c r="A87" s="4">
        <f>IF(AND(I63="しない",NOT(ISBLANK($I87))), 1001, 0)</f>
        <v>0</v>
      </c>
      <c r="B87" s="4"/>
      <c r="C87" s="24"/>
      <c r="D87" s="25">
        <v>11</v>
      </c>
      <c r="E87" s="61" t="s">
        <v>38</v>
      </c>
      <c r="F87" s="61"/>
      <c r="G87" s="61"/>
      <c r="H87" s="61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6"/>
    </row>
    <row r="88" spans="1:25" ht="20.100000000000001" customHeight="1">
      <c r="A88" s="4"/>
      <c r="B88" s="4"/>
      <c r="C88" s="59"/>
      <c r="D88" s="148"/>
      <c r="E88" s="148"/>
      <c r="F88" s="148"/>
      <c r="G88" s="148"/>
      <c r="H88" s="148"/>
      <c r="I88" s="27"/>
      <c r="J88" s="151" t="s">
        <v>54</v>
      </c>
      <c r="K88" s="151"/>
      <c r="L88" s="162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26"/>
    </row>
    <row r="89" spans="1:25" ht="20.100000000000001" customHeight="1">
      <c r="A89" s="4"/>
      <c r="B89" s="4"/>
      <c r="C89" s="31"/>
      <c r="D89" s="147"/>
      <c r="E89" s="153"/>
      <c r="F89" s="153"/>
      <c r="G89" s="153"/>
      <c r="H89" s="153"/>
      <c r="I89" s="54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4"/>
    </row>
    <row r="90" spans="1:25" ht="20.100000000000001" customHeight="1">
      <c r="A90" s="4"/>
      <c r="B90" s="4"/>
      <c r="C90" s="29"/>
      <c r="D90" s="29"/>
      <c r="E90" s="29"/>
      <c r="F90" s="29"/>
      <c r="G90" s="29"/>
      <c r="H90" s="29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29"/>
    </row>
    <row r="91" spans="1:25" ht="19.899999999999999" hidden="1" customHeight="1">
      <c r="A91" s="4"/>
      <c r="B91" s="4"/>
      <c r="C91" s="84"/>
      <c r="D91" s="84"/>
      <c r="E91" s="84"/>
      <c r="F91" s="84"/>
      <c r="G91" s="84"/>
      <c r="H91" s="84"/>
      <c r="I91" s="71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84"/>
    </row>
    <row r="92" spans="1:25" ht="19.899999999999999" hidden="1" customHeight="1">
      <c r="A92" s="4"/>
      <c r="B92" s="4"/>
      <c r="C92" s="84"/>
      <c r="D92" s="84"/>
      <c r="E92" s="84"/>
      <c r="F92" s="84"/>
      <c r="G92" s="84"/>
      <c r="H92" s="84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84"/>
    </row>
    <row r="93" spans="1:25" ht="19.899999999999999" hidden="1" customHeight="1">
      <c r="A93" s="4"/>
      <c r="B93" s="4"/>
      <c r="C93" s="84"/>
      <c r="D93" s="84"/>
      <c r="E93" s="84"/>
      <c r="F93" s="84"/>
      <c r="G93" s="84"/>
      <c r="H93" s="84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84"/>
    </row>
    <row r="94" spans="1:25" ht="19.899999999999999" hidden="1" customHeight="1">
      <c r="A94" s="4"/>
      <c r="B94" s="4"/>
      <c r="C94" s="84"/>
      <c r="D94" s="84"/>
      <c r="E94" s="84"/>
      <c r="F94" s="84"/>
      <c r="G94" s="84"/>
      <c r="H94" s="84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84"/>
    </row>
    <row r="95" spans="1:25" ht="19.899999999999999" hidden="1" customHeight="1">
      <c r="A95" s="4"/>
      <c r="B95" s="4"/>
      <c r="C95" s="84"/>
      <c r="D95" s="84"/>
      <c r="E95" s="84"/>
      <c r="F95" s="84"/>
      <c r="G95" s="84"/>
      <c r="H95" s="84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84"/>
    </row>
    <row r="96" spans="1:25" ht="19.899999999999999" hidden="1" customHeight="1">
      <c r="A96" s="4"/>
      <c r="B96" s="4"/>
      <c r="C96" s="84"/>
      <c r="D96" s="84"/>
      <c r="E96" s="84"/>
      <c r="F96" s="84"/>
      <c r="G96" s="84"/>
      <c r="H96" s="84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84"/>
    </row>
    <row r="97" spans="1:24" ht="19.899999999999999" hidden="1" customHeight="1">
      <c r="A97" s="4"/>
      <c r="B97" s="4"/>
      <c r="C97" s="84"/>
      <c r="D97" s="84"/>
      <c r="E97" s="84"/>
      <c r="F97" s="84"/>
      <c r="G97" s="84"/>
      <c r="H97" s="8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84"/>
    </row>
    <row r="98" spans="1:24" ht="19.899999999999999" hidden="1" customHeight="1">
      <c r="A98" s="4"/>
      <c r="B98" s="4"/>
      <c r="C98" s="84"/>
      <c r="D98" s="84"/>
      <c r="E98" s="84"/>
      <c r="F98" s="84"/>
      <c r="G98" s="84"/>
      <c r="H98" s="84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84"/>
    </row>
    <row r="99" spans="1:24" ht="19.899999999999999" hidden="1" customHeight="1">
      <c r="A99" s="4"/>
      <c r="B99" s="4"/>
      <c r="C99" s="84"/>
      <c r="D99" s="84"/>
      <c r="E99" s="84"/>
      <c r="F99" s="84"/>
      <c r="G99" s="84"/>
      <c r="H99" s="84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84"/>
    </row>
    <row r="100" spans="1:24" ht="19.899999999999999" hidden="1" customHeight="1">
      <c r="A100" s="4"/>
      <c r="B100" s="4"/>
      <c r="C100" s="84"/>
      <c r="D100" s="84"/>
      <c r="E100" s="84"/>
      <c r="F100" s="84"/>
      <c r="G100" s="84"/>
      <c r="H100" s="84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84"/>
    </row>
    <row r="101" spans="1:24" ht="19.899999999999999" hidden="1" customHeight="1">
      <c r="A101" s="4"/>
      <c r="B101" s="4"/>
      <c r="C101" s="84"/>
      <c r="D101" s="84"/>
      <c r="E101" s="84"/>
      <c r="F101" s="84"/>
      <c r="G101" s="84"/>
      <c r="H101" s="84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84"/>
    </row>
    <row r="102" spans="1:24" ht="19.899999999999999" hidden="1" customHeight="1">
      <c r="A102" s="4"/>
      <c r="B102" s="4"/>
      <c r="C102" s="84"/>
      <c r="D102" s="84"/>
      <c r="E102" s="84"/>
      <c r="F102" s="84"/>
      <c r="G102" s="84"/>
      <c r="H102" s="84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84"/>
    </row>
    <row r="103" spans="1:24" ht="19.899999999999999" hidden="1" customHeight="1">
      <c r="A103" s="4"/>
      <c r="B103" s="4"/>
      <c r="C103" s="84"/>
      <c r="D103" s="84"/>
      <c r="E103" s="84"/>
      <c r="F103" s="84"/>
      <c r="G103" s="84"/>
      <c r="H103" s="84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84"/>
    </row>
    <row r="104" spans="1:24" ht="19.899999999999999" hidden="1" customHeight="1">
      <c r="A104" s="4"/>
      <c r="B104" s="4"/>
      <c r="C104" s="84"/>
      <c r="D104" s="84"/>
      <c r="E104" s="84"/>
      <c r="F104" s="84"/>
      <c r="G104" s="84"/>
      <c r="H104" s="84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84"/>
    </row>
    <row r="105" spans="1:24" ht="19.899999999999999" hidden="1" customHeight="1">
      <c r="A105" s="4"/>
      <c r="B105" s="4"/>
      <c r="C105" s="84"/>
      <c r="D105" s="84"/>
      <c r="E105" s="84"/>
      <c r="F105" s="84"/>
      <c r="G105" s="84"/>
      <c r="H105" s="84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84"/>
    </row>
    <row r="106" spans="1:24" ht="19.899999999999999" hidden="1" customHeight="1">
      <c r="A106" s="4"/>
      <c r="B106" s="4"/>
      <c r="C106" s="84"/>
      <c r="D106" s="84"/>
      <c r="E106" s="84"/>
      <c r="F106" s="84"/>
      <c r="G106" s="84"/>
      <c r="H106" s="84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84"/>
    </row>
    <row r="107" spans="1:24" ht="19.899999999999999" hidden="1" customHeight="1">
      <c r="A107" s="4"/>
      <c r="B107" s="4"/>
      <c r="C107" s="84"/>
      <c r="D107" s="84"/>
      <c r="E107" s="84"/>
      <c r="F107" s="84"/>
      <c r="G107" s="84"/>
      <c r="H107" s="84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84"/>
    </row>
    <row r="108" spans="1:24" ht="20.100000000000001" customHeight="1">
      <c r="A108" s="4"/>
      <c r="B108" s="4"/>
      <c r="C108" s="29"/>
      <c r="D108" s="29"/>
      <c r="E108" s="29"/>
      <c r="F108" s="29"/>
      <c r="G108" s="29"/>
      <c r="H108" s="29"/>
      <c r="I108" s="35"/>
      <c r="J108" s="29"/>
      <c r="K108" s="29"/>
      <c r="L108" s="14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ht="20.100000000000001" customHeight="1">
      <c r="A109" s="4"/>
      <c r="B109" s="4"/>
      <c r="C109" s="211" t="s">
        <v>79</v>
      </c>
      <c r="D109" s="212"/>
      <c r="E109" s="212"/>
      <c r="F109" s="212"/>
      <c r="G109" s="212"/>
      <c r="H109" s="213"/>
    </row>
    <row r="110" spans="1:24" ht="20.100000000000001" customHeight="1">
      <c r="A110" s="4"/>
      <c r="B110" s="4"/>
      <c r="C110" s="36"/>
      <c r="D110" s="37"/>
      <c r="E110" s="37"/>
      <c r="F110" s="37"/>
      <c r="G110" s="37"/>
      <c r="H110" s="37"/>
      <c r="I110" s="69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3"/>
    </row>
    <row r="111" spans="1:24" ht="30" customHeight="1">
      <c r="A111" s="4"/>
      <c r="B111" s="4"/>
      <c r="C111" s="36"/>
      <c r="D111" s="255" t="s">
        <v>156</v>
      </c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6"/>
    </row>
    <row r="112" spans="1:24" ht="20.100000000000001" customHeight="1">
      <c r="A112" s="4"/>
      <c r="B112" s="4"/>
      <c r="C112" s="24"/>
      <c r="D112" s="25">
        <v>1</v>
      </c>
      <c r="E112" s="61" t="s">
        <v>8</v>
      </c>
      <c r="F112" s="61"/>
      <c r="G112" s="61"/>
      <c r="H112" s="61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6"/>
    </row>
    <row r="113" spans="1:24" ht="20.100000000000001" customHeight="1">
      <c r="A113" s="4"/>
      <c r="B113" s="4"/>
      <c r="C113" s="24"/>
      <c r="D113" s="25"/>
      <c r="E113" s="63"/>
      <c r="F113" s="63"/>
      <c r="G113" s="63"/>
      <c r="H113" s="63"/>
      <c r="I113" s="38"/>
      <c r="J113" s="151" t="s">
        <v>143</v>
      </c>
      <c r="K113" s="151"/>
      <c r="L113" s="162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26"/>
    </row>
    <row r="114" spans="1:24" ht="20.100000000000001" customHeight="1">
      <c r="A114" s="4"/>
      <c r="B114" s="4"/>
      <c r="C114" s="24"/>
      <c r="D114" s="25">
        <v>2</v>
      </c>
      <c r="E114" s="61" t="s">
        <v>56</v>
      </c>
      <c r="F114" s="61"/>
      <c r="G114" s="61"/>
      <c r="H114" s="61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6"/>
    </row>
    <row r="115" spans="1:24" ht="20.100000000000001" customHeight="1">
      <c r="A115" s="4"/>
      <c r="B115" s="4"/>
      <c r="C115" s="24"/>
      <c r="D115" s="25"/>
      <c r="E115" s="63"/>
      <c r="F115" s="63"/>
      <c r="G115" s="63"/>
      <c r="H115" s="63"/>
      <c r="I115" s="38"/>
      <c r="J115" s="151" t="s">
        <v>40</v>
      </c>
      <c r="K115" s="151"/>
      <c r="L115" s="162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26"/>
    </row>
    <row r="116" spans="1:24" ht="20.100000000000001" customHeight="1">
      <c r="A116" s="4"/>
      <c r="B116" s="4"/>
      <c r="C116" s="24"/>
      <c r="D116" s="25">
        <v>3</v>
      </c>
      <c r="E116" s="61" t="s">
        <v>57</v>
      </c>
      <c r="F116" s="61"/>
      <c r="G116" s="61"/>
      <c r="H116" s="61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6"/>
    </row>
    <row r="117" spans="1:24" ht="20.100000000000001" customHeight="1">
      <c r="A117" s="4"/>
      <c r="B117" s="4"/>
      <c r="C117" s="24"/>
      <c r="D117" s="25"/>
      <c r="E117" s="63"/>
      <c r="F117" s="63"/>
      <c r="G117" s="63"/>
      <c r="H117" s="63"/>
      <c r="I117" s="38"/>
      <c r="J117" s="151" t="s">
        <v>41</v>
      </c>
      <c r="K117" s="151"/>
      <c r="L117" s="162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26"/>
    </row>
    <row r="118" spans="1:24" ht="20.100000000000001" customHeight="1">
      <c r="A118" s="4">
        <f>IF(AND(I118&lt;&gt;"",NOT(ISNUMBER(VALUE(SUBSTITUTE(I118,"-",""))))), 1001, 0)</f>
        <v>0</v>
      </c>
      <c r="B118" s="4"/>
      <c r="C118" s="24"/>
      <c r="D118" s="25">
        <v>4</v>
      </c>
      <c r="E118" s="61" t="s">
        <v>6</v>
      </c>
      <c r="F118" s="61"/>
      <c r="G118" s="61"/>
      <c r="H118" s="61"/>
      <c r="I118" s="218"/>
      <c r="J118" s="218"/>
      <c r="K118" s="218"/>
      <c r="L118" s="218"/>
      <c r="M118" s="218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26"/>
    </row>
    <row r="119" spans="1:24" ht="20.100000000000001" customHeight="1">
      <c r="A119" s="4"/>
      <c r="B119" s="4"/>
      <c r="C119" s="28"/>
      <c r="D119" s="148"/>
      <c r="E119" s="63"/>
      <c r="F119" s="63"/>
      <c r="G119" s="63"/>
      <c r="H119" s="63"/>
      <c r="I119" s="38"/>
      <c r="J119" s="151" t="s">
        <v>159</v>
      </c>
      <c r="K119" s="151"/>
      <c r="L119" s="162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26"/>
    </row>
    <row r="120" spans="1:24" ht="20.100000000000001" customHeight="1">
      <c r="A120" s="4">
        <f>IF(AND(I120&lt;&gt;"",NOT(ISNUMBER(VALUE(SUBSTITUTE(I120,"-",""))))), 1001, 0)</f>
        <v>0</v>
      </c>
      <c r="B120" s="4"/>
      <c r="C120" s="24"/>
      <c r="D120" s="25">
        <v>5</v>
      </c>
      <c r="E120" s="61" t="s">
        <v>7</v>
      </c>
      <c r="F120" s="61"/>
      <c r="G120" s="61"/>
      <c r="H120" s="61"/>
      <c r="I120" s="218"/>
      <c r="J120" s="218"/>
      <c r="K120" s="218"/>
      <c r="L120" s="218"/>
      <c r="M120" s="218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26"/>
    </row>
    <row r="121" spans="1:24" ht="20.100000000000001" customHeight="1">
      <c r="A121" s="4"/>
      <c r="B121" s="4"/>
      <c r="C121" s="28"/>
      <c r="D121" s="148"/>
      <c r="E121" s="63"/>
      <c r="F121" s="63"/>
      <c r="G121" s="63"/>
      <c r="H121" s="63"/>
      <c r="I121" s="38"/>
      <c r="J121" s="151" t="s">
        <v>144</v>
      </c>
      <c r="K121" s="151"/>
      <c r="L121" s="162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26"/>
    </row>
    <row r="122" spans="1:24" ht="20.100000000000001" customHeight="1">
      <c r="A122" s="4"/>
      <c r="B122" s="4"/>
      <c r="C122" s="24"/>
      <c r="D122" s="25">
        <v>6</v>
      </c>
      <c r="E122" s="61" t="s">
        <v>38</v>
      </c>
      <c r="F122" s="61"/>
      <c r="G122" s="61"/>
      <c r="H122" s="61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6"/>
    </row>
    <row r="123" spans="1:24" ht="20.100000000000001" customHeight="1">
      <c r="A123" s="4"/>
      <c r="B123" s="4"/>
      <c r="C123" s="28"/>
      <c r="D123" s="148"/>
      <c r="E123" s="148"/>
      <c r="F123" s="148"/>
      <c r="G123" s="148"/>
      <c r="H123" s="148"/>
      <c r="I123" s="27"/>
      <c r="J123" s="151" t="s">
        <v>54</v>
      </c>
      <c r="K123" s="151"/>
      <c r="L123" s="162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26"/>
    </row>
    <row r="124" spans="1:24" ht="15.75" customHeight="1">
      <c r="A124" s="4"/>
      <c r="B124" s="4"/>
      <c r="C124" s="31"/>
      <c r="D124" s="32"/>
      <c r="E124" s="32"/>
      <c r="F124" s="32"/>
      <c r="G124" s="32"/>
      <c r="H124" s="32"/>
      <c r="I124" s="54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4"/>
    </row>
    <row r="125" spans="1:24" ht="15.75" customHeight="1">
      <c r="A125" s="4"/>
      <c r="B125" s="4"/>
      <c r="C125" s="29"/>
      <c r="D125" s="29"/>
      <c r="E125" s="29"/>
      <c r="F125" s="29"/>
      <c r="G125" s="29"/>
      <c r="H125" s="29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29"/>
    </row>
    <row r="126" spans="1:24" ht="19.899999999999999" hidden="1" customHeight="1">
      <c r="A126" s="4"/>
      <c r="B126" s="4"/>
      <c r="C126" s="84"/>
      <c r="D126" s="84"/>
      <c r="E126" s="84"/>
      <c r="F126" s="84"/>
      <c r="G126" s="84"/>
      <c r="H126" s="84"/>
      <c r="I126" s="71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84"/>
    </row>
    <row r="127" spans="1:24" ht="19.899999999999999" hidden="1" customHeight="1">
      <c r="A127" s="4"/>
      <c r="B127" s="4"/>
      <c r="C127" s="84"/>
      <c r="D127" s="84"/>
      <c r="E127" s="84"/>
      <c r="F127" s="84"/>
      <c r="G127" s="84"/>
      <c r="H127" s="84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84"/>
    </row>
    <row r="128" spans="1:24" ht="19.899999999999999" hidden="1" customHeight="1">
      <c r="A128" s="4"/>
      <c r="B128" s="4"/>
      <c r="C128" s="84"/>
      <c r="D128" s="84"/>
      <c r="E128" s="84"/>
      <c r="F128" s="84"/>
      <c r="G128" s="84"/>
      <c r="H128" s="84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84"/>
    </row>
    <row r="129" spans="1:24" ht="19.899999999999999" hidden="1" customHeight="1">
      <c r="A129" s="4"/>
      <c r="B129" s="4"/>
      <c r="C129" s="84"/>
      <c r="D129" s="84"/>
      <c r="E129" s="84"/>
      <c r="F129" s="84"/>
      <c r="G129" s="84"/>
      <c r="H129" s="84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84"/>
    </row>
    <row r="130" spans="1:24" ht="19.899999999999999" hidden="1" customHeight="1">
      <c r="A130" s="4"/>
      <c r="B130" s="4"/>
      <c r="C130" s="84"/>
      <c r="D130" s="84"/>
      <c r="E130" s="84"/>
      <c r="F130" s="84"/>
      <c r="G130" s="84"/>
      <c r="H130" s="84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84"/>
    </row>
    <row r="131" spans="1:24" ht="19.899999999999999" hidden="1" customHeight="1">
      <c r="A131" s="4"/>
      <c r="B131" s="4"/>
      <c r="C131" s="84"/>
      <c r="D131" s="84"/>
      <c r="E131" s="84"/>
      <c r="F131" s="84"/>
      <c r="G131" s="84"/>
      <c r="H131" s="84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84"/>
    </row>
    <row r="132" spans="1:24" ht="19.899999999999999" hidden="1" customHeight="1">
      <c r="A132" s="4"/>
      <c r="B132" s="4"/>
      <c r="C132" s="84"/>
      <c r="D132" s="84"/>
      <c r="E132" s="84"/>
      <c r="F132" s="84"/>
      <c r="G132" s="84"/>
      <c r="H132" s="84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84"/>
    </row>
    <row r="133" spans="1:24" ht="19.899999999999999" hidden="1" customHeight="1">
      <c r="A133" s="4"/>
      <c r="B133" s="4"/>
      <c r="C133" s="84"/>
      <c r="D133" s="84"/>
      <c r="E133" s="84"/>
      <c r="F133" s="84"/>
      <c r="G133" s="84"/>
      <c r="H133" s="84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84"/>
    </row>
    <row r="134" spans="1:24" ht="19.899999999999999" hidden="1" customHeight="1">
      <c r="A134" s="4"/>
      <c r="B134" s="4"/>
      <c r="C134" s="84"/>
      <c r="D134" s="84"/>
      <c r="E134" s="84"/>
      <c r="F134" s="84"/>
      <c r="G134" s="84"/>
      <c r="H134" s="84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84"/>
    </row>
    <row r="135" spans="1:24" ht="19.899999999999999" hidden="1" customHeight="1">
      <c r="A135" s="4"/>
      <c r="B135" s="4"/>
      <c r="C135" s="84"/>
      <c r="D135" s="84"/>
      <c r="E135" s="84"/>
      <c r="F135" s="84"/>
      <c r="G135" s="84"/>
      <c r="H135" s="84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84"/>
    </row>
    <row r="136" spans="1:24" ht="19.899999999999999" hidden="1" customHeight="1">
      <c r="A136" s="4"/>
      <c r="B136" s="4"/>
      <c r="C136" s="84"/>
      <c r="D136" s="84"/>
      <c r="E136" s="84"/>
      <c r="F136" s="84"/>
      <c r="G136" s="84"/>
      <c r="H136" s="84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84"/>
    </row>
    <row r="137" spans="1:24" ht="19.899999999999999" hidden="1" customHeight="1">
      <c r="A137" s="4"/>
      <c r="B137" s="4"/>
      <c r="C137" s="84"/>
      <c r="D137" s="84"/>
      <c r="E137" s="84"/>
      <c r="F137" s="84"/>
      <c r="G137" s="84"/>
      <c r="H137" s="84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84"/>
    </row>
    <row r="138" spans="1:24" ht="19.899999999999999" hidden="1" customHeight="1">
      <c r="A138" s="4"/>
      <c r="B138" s="4"/>
      <c r="C138" s="84"/>
      <c r="D138" s="84"/>
      <c r="E138" s="84"/>
      <c r="F138" s="84"/>
      <c r="G138" s="84"/>
      <c r="H138" s="84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84"/>
    </row>
    <row r="139" spans="1:24" ht="19.899999999999999" hidden="1" customHeight="1">
      <c r="A139" s="4"/>
      <c r="B139" s="4"/>
      <c r="C139" s="84"/>
      <c r="D139" s="84"/>
      <c r="E139" s="84"/>
      <c r="F139" s="84"/>
      <c r="G139" s="84"/>
      <c r="H139" s="84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84"/>
    </row>
    <row r="140" spans="1:24" ht="19.899999999999999" hidden="1" customHeight="1">
      <c r="A140" s="4"/>
      <c r="B140" s="4"/>
      <c r="C140" s="84"/>
      <c r="D140" s="84"/>
      <c r="E140" s="84"/>
      <c r="F140" s="84"/>
      <c r="G140" s="84"/>
      <c r="H140" s="84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84"/>
    </row>
    <row r="141" spans="1:24" ht="19.899999999999999" hidden="1" customHeight="1">
      <c r="A141" s="4"/>
      <c r="B141" s="4"/>
      <c r="C141" s="84"/>
      <c r="D141" s="84"/>
      <c r="E141" s="84"/>
      <c r="F141" s="84"/>
      <c r="G141" s="84"/>
      <c r="H141" s="84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84"/>
    </row>
    <row r="142" spans="1:24" ht="19.899999999999999" hidden="1" customHeight="1">
      <c r="A142" s="4"/>
      <c r="B142" s="4"/>
      <c r="C142" s="84"/>
      <c r="D142" s="84"/>
      <c r="E142" s="84"/>
      <c r="F142" s="84"/>
      <c r="G142" s="84"/>
      <c r="H142" s="84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84"/>
    </row>
    <row r="143" spans="1:24" ht="19.899999999999999" hidden="1" customHeight="1">
      <c r="A143" s="4"/>
      <c r="B143" s="4"/>
      <c r="C143" s="84"/>
      <c r="D143" s="84"/>
      <c r="E143" s="84"/>
      <c r="F143" s="84"/>
      <c r="G143" s="84"/>
      <c r="H143" s="84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84"/>
    </row>
    <row r="144" spans="1:24" ht="19.899999999999999" hidden="1" customHeight="1">
      <c r="A144" s="4"/>
      <c r="B144" s="4"/>
      <c r="C144" s="84"/>
      <c r="D144" s="84"/>
      <c r="E144" s="84"/>
      <c r="F144" s="84"/>
      <c r="G144" s="84"/>
      <c r="H144" s="84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84"/>
    </row>
    <row r="145" spans="1:24" ht="15.75" customHeight="1">
      <c r="A145" s="4"/>
      <c r="B145" s="4"/>
      <c r="C145" s="29"/>
      <c r="D145" s="29"/>
      <c r="E145" s="29"/>
      <c r="F145" s="29"/>
      <c r="G145" s="29"/>
      <c r="H145" s="29"/>
      <c r="I145" s="71"/>
      <c r="J145" s="29"/>
      <c r="K145" s="29"/>
      <c r="L145" s="148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:24" ht="20.100000000000001" customHeight="1">
      <c r="A146" s="4"/>
      <c r="B146" s="4"/>
      <c r="C146" s="211" t="s">
        <v>80</v>
      </c>
      <c r="D146" s="212"/>
      <c r="E146" s="212"/>
      <c r="F146" s="212"/>
      <c r="G146" s="212"/>
      <c r="H146" s="213"/>
    </row>
    <row r="147" spans="1:24" ht="15.75" customHeight="1">
      <c r="A147" s="4"/>
      <c r="B147" s="4"/>
      <c r="C147" s="20"/>
      <c r="D147" s="21"/>
      <c r="E147" s="21"/>
      <c r="F147" s="21"/>
      <c r="G147" s="21"/>
      <c r="H147" s="21"/>
      <c r="I147" s="69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3"/>
    </row>
    <row r="148" spans="1:24" ht="20.100000000000001" customHeight="1">
      <c r="A148" s="4"/>
      <c r="B148" s="4"/>
      <c r="C148" s="20"/>
      <c r="D148" s="155" t="s">
        <v>150</v>
      </c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26"/>
    </row>
    <row r="149" spans="1:24" ht="20.100000000000001" customHeight="1">
      <c r="A149" s="4">
        <f>IF(AND(I149&lt;&gt;"しない", I149&lt;&gt;"する"), 1001, 0)</f>
        <v>0</v>
      </c>
      <c r="B149" s="4"/>
      <c r="C149" s="20"/>
      <c r="D149" s="73">
        <v>1</v>
      </c>
      <c r="E149" s="107" t="s">
        <v>151</v>
      </c>
      <c r="F149" s="107"/>
      <c r="G149" s="107"/>
      <c r="H149" s="107"/>
      <c r="I149" s="254" t="s">
        <v>152</v>
      </c>
      <c r="J149" s="254"/>
      <c r="K149" s="254"/>
      <c r="L149" s="254"/>
      <c r="M149" s="254"/>
      <c r="N149" s="107"/>
      <c r="O149" s="107"/>
      <c r="P149" s="107"/>
      <c r="Q149" s="107"/>
      <c r="R149" s="107"/>
      <c r="S149" s="107"/>
      <c r="T149" s="107"/>
      <c r="U149" s="107"/>
      <c r="V149" s="72"/>
      <c r="W149" s="72"/>
      <c r="X149" s="26"/>
    </row>
    <row r="150" spans="1:24" ht="20.100000000000001" customHeight="1">
      <c r="A150" s="4"/>
      <c r="B150" s="4"/>
      <c r="C150" s="20"/>
      <c r="D150" s="149"/>
      <c r="E150" s="107"/>
      <c r="F150" s="107"/>
      <c r="G150" s="107"/>
      <c r="H150" s="107"/>
      <c r="I150" s="74"/>
      <c r="J150" s="154" t="s">
        <v>149</v>
      </c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58"/>
      <c r="W150" s="58"/>
      <c r="X150" s="26"/>
    </row>
    <row r="151" spans="1:24" ht="20.100000000000001" customHeight="1">
      <c r="A151" s="4">
        <f>IF(AND($I149="する",ISBLANK($I151)), 1001, 0)</f>
        <v>0</v>
      </c>
      <c r="B151" s="4"/>
      <c r="C151" s="24"/>
      <c r="D151" s="25">
        <v>2</v>
      </c>
      <c r="E151" s="61" t="s">
        <v>0</v>
      </c>
      <c r="F151" s="61"/>
      <c r="G151" s="61"/>
      <c r="H151" s="61"/>
      <c r="I151" s="265"/>
      <c r="J151" s="266"/>
      <c r="K151" s="266"/>
      <c r="L151" s="266"/>
      <c r="M151" s="266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26"/>
    </row>
    <row r="152" spans="1:24" ht="20.100000000000001" customHeight="1">
      <c r="A152" s="4"/>
      <c r="B152" s="4"/>
      <c r="C152" s="24"/>
      <c r="D152" s="25"/>
      <c r="E152" s="63"/>
      <c r="F152" s="63"/>
      <c r="G152" s="63"/>
      <c r="H152" s="63"/>
      <c r="I152" s="27"/>
      <c r="J152" s="178" t="s">
        <v>163</v>
      </c>
      <c r="K152" s="151"/>
      <c r="L152" s="162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26"/>
    </row>
    <row r="153" spans="1:24" ht="20.100000000000001" customHeight="1">
      <c r="A153" s="4">
        <f>IF(AND($I149="する",ISBLANK($I153)), 1001, 0)</f>
        <v>0</v>
      </c>
      <c r="B153" s="4"/>
      <c r="C153" s="24"/>
      <c r="D153" s="25">
        <v>3</v>
      </c>
      <c r="E153" s="61" t="s">
        <v>1</v>
      </c>
      <c r="F153" s="61"/>
      <c r="G153" s="61"/>
      <c r="H153" s="61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"/>
    </row>
    <row r="154" spans="1:24" ht="20.100000000000001" customHeight="1">
      <c r="A154" s="4"/>
      <c r="B154" s="4"/>
      <c r="C154" s="24"/>
      <c r="D154" s="25"/>
      <c r="E154" s="63"/>
      <c r="F154" s="63"/>
      <c r="G154" s="63"/>
      <c r="H154" s="63"/>
      <c r="I154" s="27"/>
      <c r="J154" s="151" t="s">
        <v>68</v>
      </c>
      <c r="K154" s="151"/>
      <c r="L154" s="162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26"/>
    </row>
    <row r="155" spans="1:24" ht="20.100000000000001" customHeight="1">
      <c r="A155" s="4"/>
      <c r="B155" s="4"/>
      <c r="C155" s="24"/>
      <c r="D155" s="25">
        <v>4</v>
      </c>
      <c r="E155" s="124" t="s">
        <v>81</v>
      </c>
      <c r="F155" s="124"/>
      <c r="G155" s="124"/>
      <c r="H155" s="124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6"/>
    </row>
    <row r="156" spans="1:24" ht="20.100000000000001" customHeight="1">
      <c r="A156" s="4"/>
      <c r="B156" s="4"/>
      <c r="C156" s="24"/>
      <c r="D156" s="25"/>
      <c r="E156" s="107"/>
      <c r="F156" s="107"/>
      <c r="G156" s="107"/>
      <c r="H156" s="107"/>
      <c r="I156" s="27"/>
      <c r="J156" s="151" t="s">
        <v>40</v>
      </c>
      <c r="K156" s="151"/>
      <c r="L156" s="162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26"/>
    </row>
    <row r="157" spans="1:24" ht="20.100000000000001" customHeight="1">
      <c r="A157" s="4">
        <f>IF(AND($I149="する",ISBLANK($I157)), 1001, 0)</f>
        <v>0</v>
      </c>
      <c r="B157" s="4"/>
      <c r="C157" s="24"/>
      <c r="D157" s="25">
        <v>5</v>
      </c>
      <c r="E157" s="124" t="s">
        <v>82</v>
      </c>
      <c r="F157" s="124"/>
      <c r="G157" s="124"/>
      <c r="H157" s="124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6"/>
    </row>
    <row r="158" spans="1:24" ht="20.100000000000001" customHeight="1">
      <c r="A158" s="4"/>
      <c r="B158" s="4"/>
      <c r="C158" s="28"/>
      <c r="D158" s="148"/>
      <c r="E158" s="63"/>
      <c r="F158" s="63"/>
      <c r="G158" s="63"/>
      <c r="H158" s="63"/>
      <c r="I158" s="27"/>
      <c r="J158" s="151" t="s">
        <v>41</v>
      </c>
      <c r="K158" s="151"/>
      <c r="L158" s="162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26"/>
    </row>
    <row r="159" spans="1:24" ht="20.100000000000001" customHeight="1">
      <c r="A159" s="4">
        <f>IF(AND($I149="する",NOT(AND(I159&lt;&gt;"",ISNUMBER(VALUE(SUBSTITUTE(I159,"-","")))))), 1001, 0)</f>
        <v>0</v>
      </c>
      <c r="B159" s="4"/>
      <c r="C159" s="24"/>
      <c r="D159" s="25">
        <v>6</v>
      </c>
      <c r="E159" s="61" t="s">
        <v>6</v>
      </c>
      <c r="F159" s="61"/>
      <c r="G159" s="61"/>
      <c r="H159" s="61"/>
      <c r="I159" s="218"/>
      <c r="J159" s="218"/>
      <c r="K159" s="218"/>
      <c r="L159" s="218"/>
      <c r="M159" s="218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26"/>
    </row>
    <row r="160" spans="1:24" ht="20.100000000000001" customHeight="1">
      <c r="A160" s="4"/>
      <c r="B160" s="4"/>
      <c r="C160" s="28"/>
      <c r="D160" s="148"/>
      <c r="E160" s="63"/>
      <c r="F160" s="63"/>
      <c r="G160" s="63"/>
      <c r="H160" s="63"/>
      <c r="I160" s="27"/>
      <c r="J160" s="151" t="s">
        <v>159</v>
      </c>
      <c r="K160" s="151"/>
      <c r="L160" s="162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26"/>
    </row>
    <row r="161" spans="1:40" ht="20.100000000000001" customHeight="1">
      <c r="A161" s="4">
        <f>IF(AND($I149="する",NOT(AND(I161&lt;&gt;"",ISNUMBER(VALUE(SUBSTITUTE(I161,"-","")))))), 1001, 0)</f>
        <v>0</v>
      </c>
      <c r="B161" s="4"/>
      <c r="C161" s="24"/>
      <c r="D161" s="25">
        <v>7</v>
      </c>
      <c r="E161" s="61" t="s">
        <v>7</v>
      </c>
      <c r="F161" s="61"/>
      <c r="G161" s="61"/>
      <c r="H161" s="61"/>
      <c r="I161" s="218"/>
      <c r="J161" s="218"/>
      <c r="K161" s="218"/>
      <c r="L161" s="218"/>
      <c r="M161" s="218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26"/>
    </row>
    <row r="162" spans="1:40" ht="20.100000000000001" customHeight="1">
      <c r="A162" s="4"/>
      <c r="B162" s="4"/>
      <c r="C162" s="28"/>
      <c r="D162" s="148"/>
      <c r="E162" s="63"/>
      <c r="F162" s="63"/>
      <c r="G162" s="63"/>
      <c r="H162" s="63"/>
      <c r="I162" s="27"/>
      <c r="J162" s="151" t="s">
        <v>144</v>
      </c>
      <c r="K162" s="151"/>
      <c r="L162" s="162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26"/>
    </row>
    <row r="163" spans="1:40" ht="15.75" customHeight="1">
      <c r="A163" s="4"/>
      <c r="B163" s="4"/>
      <c r="C163" s="31"/>
      <c r="D163" s="147"/>
      <c r="E163" s="153"/>
      <c r="F163" s="153"/>
      <c r="G163" s="153"/>
      <c r="H163" s="153"/>
      <c r="I163" s="54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4"/>
    </row>
    <row r="164" spans="1:40" ht="15.75" customHeight="1">
      <c r="A164" s="4"/>
      <c r="B164" s="4"/>
      <c r="C164" s="29"/>
      <c r="D164" s="29"/>
      <c r="E164" s="29"/>
      <c r="F164" s="29"/>
      <c r="G164" s="29"/>
      <c r="H164" s="29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29"/>
    </row>
    <row r="165" spans="1:40" s="3" customFormat="1" ht="15.75" customHeight="1">
      <c r="A165" s="4"/>
      <c r="B165" s="4"/>
      <c r="C165" s="84"/>
      <c r="D165" s="84"/>
      <c r="E165" s="84"/>
      <c r="F165" s="84"/>
      <c r="G165" s="84"/>
      <c r="H165" s="84"/>
      <c r="I165" s="39"/>
      <c r="J165" s="35"/>
      <c r="K165" s="35"/>
      <c r="L165" s="35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</row>
    <row r="166" spans="1:40" s="3" customFormat="1" ht="20.100000000000001" customHeight="1">
      <c r="A166" s="4"/>
      <c r="B166" s="4"/>
      <c r="C166" s="211" t="s">
        <v>140</v>
      </c>
      <c r="D166" s="212"/>
      <c r="E166" s="212"/>
      <c r="F166" s="212"/>
      <c r="G166" s="212"/>
      <c r="H166" s="212"/>
      <c r="I166" s="114"/>
      <c r="J166" s="7"/>
    </row>
    <row r="167" spans="1:40" s="3" customFormat="1" ht="15.75" customHeight="1">
      <c r="A167" s="4"/>
      <c r="B167" s="4"/>
      <c r="C167" s="20"/>
      <c r="D167" s="86"/>
      <c r="E167" s="86"/>
      <c r="F167" s="86"/>
      <c r="G167" s="86"/>
      <c r="H167" s="86"/>
      <c r="I167" s="91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3"/>
    </row>
    <row r="168" spans="1:40" s="3" customFormat="1" ht="19.899999999999999" hidden="1" customHeight="1">
      <c r="A168" s="4"/>
      <c r="B168" s="4"/>
      <c r="C168" s="20"/>
      <c r="D168" s="86"/>
      <c r="E168" s="86"/>
      <c r="F168" s="86"/>
      <c r="G168" s="86"/>
      <c r="H168" s="86"/>
      <c r="I168" s="86"/>
      <c r="J168" s="84"/>
      <c r="K168" s="84"/>
      <c r="L168" s="148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26"/>
    </row>
    <row r="169" spans="1:40" ht="20.100000000000001" customHeight="1">
      <c r="A169" s="4">
        <f>IF(ISBLANK($I169), 1001, 0)</f>
        <v>1001</v>
      </c>
      <c r="B169" s="4"/>
      <c r="C169" s="24"/>
      <c r="D169" s="25">
        <v>1</v>
      </c>
      <c r="E169" s="61" t="s">
        <v>39</v>
      </c>
      <c r="F169" s="61"/>
      <c r="G169" s="61"/>
      <c r="H169" s="61"/>
      <c r="I169" s="218"/>
      <c r="J169" s="259"/>
      <c r="K169" s="259"/>
      <c r="L169" s="259"/>
      <c r="M169" s="259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26"/>
    </row>
    <row r="170" spans="1:40" ht="30" customHeight="1">
      <c r="A170" s="4"/>
      <c r="B170" s="4"/>
      <c r="C170" s="28"/>
      <c r="D170" s="29"/>
      <c r="E170" s="63"/>
      <c r="F170" s="63"/>
      <c r="G170" s="63"/>
      <c r="H170" s="63"/>
      <c r="I170" s="27"/>
      <c r="J170" s="219" t="s">
        <v>171</v>
      </c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6"/>
    </row>
    <row r="171" spans="1:40" ht="15.75" customHeight="1">
      <c r="A171" s="4"/>
      <c r="B171" s="4"/>
      <c r="C171" s="31"/>
      <c r="D171" s="85"/>
      <c r="E171" s="153"/>
      <c r="F171" s="153"/>
      <c r="G171" s="153"/>
      <c r="H171" s="153"/>
      <c r="I171" s="10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4"/>
    </row>
    <row r="172" spans="1:40" ht="15.75" customHeight="1">
      <c r="A172" s="4"/>
      <c r="B172" s="4"/>
      <c r="C172" s="84"/>
      <c r="D172" s="84"/>
      <c r="E172" s="84"/>
      <c r="F172" s="84"/>
      <c r="G172" s="84"/>
      <c r="H172" s="84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84"/>
    </row>
    <row r="173" spans="1:40" s="3" customFormat="1" ht="20.100000000000001" customHeight="1">
      <c r="A173" s="4"/>
      <c r="B173" s="4"/>
      <c r="C173" s="29"/>
      <c r="D173" s="29"/>
      <c r="E173" s="29"/>
      <c r="F173" s="29"/>
      <c r="G173" s="29"/>
      <c r="H173" s="29"/>
      <c r="I173" s="70"/>
      <c r="J173" s="35"/>
      <c r="K173" s="35"/>
      <c r="L173" s="35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s="3" customFormat="1" ht="20.100000000000001" customHeight="1">
      <c r="A174" s="4"/>
      <c r="B174" s="4"/>
      <c r="C174" s="211" t="s">
        <v>141</v>
      </c>
      <c r="D174" s="212"/>
      <c r="E174" s="212"/>
      <c r="F174" s="212"/>
      <c r="G174" s="212"/>
      <c r="H174" s="212"/>
      <c r="I174" s="114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s="3" customFormat="1" ht="15.75" customHeight="1">
      <c r="A175" s="4"/>
      <c r="B175" s="4"/>
      <c r="C175" s="20"/>
      <c r="D175" s="21"/>
      <c r="E175" s="21"/>
      <c r="F175" s="21"/>
      <c r="G175" s="21"/>
      <c r="H175" s="21"/>
      <c r="I175" s="91"/>
      <c r="J175" s="22"/>
      <c r="K175" s="47"/>
      <c r="L175" s="47"/>
      <c r="M175" s="48"/>
      <c r="N175" s="22"/>
      <c r="O175" s="49"/>
      <c r="P175" s="49"/>
      <c r="Q175" s="49"/>
      <c r="R175" s="49"/>
      <c r="S175" s="49"/>
      <c r="T175" s="48"/>
      <c r="U175" s="22"/>
      <c r="V175" s="22"/>
      <c r="W175" s="22"/>
      <c r="X175" s="23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20.100000000000001" customHeight="1">
      <c r="A176" s="4">
        <f>IF(OR(OR(NOT(ISNUMBER(VALUE(P176))), TRIM(P176)="", LEN(P176)&gt;6),ISBLANK($I176)), 1001, 0)</f>
        <v>1001</v>
      </c>
      <c r="B176" s="4"/>
      <c r="C176" s="24"/>
      <c r="D176" s="25">
        <v>1</v>
      </c>
      <c r="E176" s="61" t="s">
        <v>67</v>
      </c>
      <c r="F176" s="61"/>
      <c r="G176" s="61"/>
      <c r="H176" s="61"/>
      <c r="I176" s="254"/>
      <c r="J176" s="260"/>
      <c r="K176" s="260"/>
      <c r="L176" s="260"/>
      <c r="M176" s="260"/>
      <c r="N176" s="81" t="s">
        <v>136</v>
      </c>
      <c r="O176" s="82" t="s">
        <v>145</v>
      </c>
      <c r="P176" s="83"/>
      <c r="Q176" s="149" t="s">
        <v>135</v>
      </c>
      <c r="R176" s="149"/>
      <c r="S176" s="149"/>
      <c r="T176" s="149"/>
      <c r="U176" s="63"/>
      <c r="V176" s="63"/>
      <c r="W176" s="63"/>
      <c r="X176" s="26"/>
    </row>
    <row r="177" spans="1:40" ht="30" customHeight="1">
      <c r="A177" s="4"/>
      <c r="B177" s="4"/>
      <c r="C177" s="59"/>
      <c r="D177" s="148"/>
      <c r="E177" s="63"/>
      <c r="F177" s="63"/>
      <c r="G177" s="63"/>
      <c r="H177" s="63"/>
      <c r="I177" s="74"/>
      <c r="J177" s="261" t="s">
        <v>165</v>
      </c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"/>
    </row>
    <row r="178" spans="1:40" ht="20.100000000000001" customHeight="1">
      <c r="A178" s="4">
        <f>IF(ISBLANK(I178), 1001, 0)</f>
        <v>1001</v>
      </c>
      <c r="B178" s="4"/>
      <c r="C178" s="24"/>
      <c r="D178" s="25">
        <v>2</v>
      </c>
      <c r="E178" s="61" t="s">
        <v>43</v>
      </c>
      <c r="F178" s="61"/>
      <c r="G178" s="61"/>
      <c r="H178" s="61"/>
      <c r="I178" s="262"/>
      <c r="J178" s="218"/>
      <c r="K178" s="218"/>
      <c r="L178" s="218"/>
      <c r="M178" s="218"/>
      <c r="N178" s="63"/>
      <c r="O178" s="166"/>
      <c r="P178" s="63"/>
      <c r="Q178" s="63"/>
      <c r="R178" s="63"/>
      <c r="S178" s="63"/>
      <c r="T178" s="63"/>
      <c r="U178" s="63"/>
      <c r="V178" s="63"/>
      <c r="W178" s="63"/>
      <c r="X178" s="26"/>
    </row>
    <row r="179" spans="1:40" ht="20.100000000000001" customHeight="1">
      <c r="A179" s="4"/>
      <c r="B179" s="4"/>
      <c r="C179" s="59"/>
      <c r="D179" s="148"/>
      <c r="E179" s="63"/>
      <c r="F179" s="63"/>
      <c r="G179" s="63"/>
      <c r="H179" s="63"/>
      <c r="I179" s="27"/>
      <c r="J179" s="174" t="str">
        <f>日付例&amp;"　年月日を入力してください。"</f>
        <v>例)2021/4/1、R3/4/1　年月日を入力してください。</v>
      </c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26"/>
    </row>
    <row r="180" spans="1:40" s="3" customFormat="1" ht="65.45" customHeight="1">
      <c r="A180" s="4"/>
      <c r="B180" s="4"/>
      <c r="C180" s="20"/>
      <c r="D180" s="236" t="s">
        <v>153</v>
      </c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6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s="3" customFormat="1" ht="21.95" customHeight="1">
      <c r="A181" s="4"/>
      <c r="B181" s="4"/>
      <c r="C181" s="20"/>
      <c r="D181" s="270" t="s">
        <v>42</v>
      </c>
      <c r="E181" s="271"/>
      <c r="F181" s="271"/>
      <c r="G181" s="271"/>
      <c r="H181" s="271"/>
      <c r="I181" s="271"/>
      <c r="J181" s="272"/>
      <c r="K181" s="225" t="s">
        <v>71</v>
      </c>
      <c r="L181" s="226"/>
      <c r="M181" s="227"/>
      <c r="N181" s="276" t="s">
        <v>72</v>
      </c>
      <c r="O181" s="277"/>
      <c r="P181" s="250" t="s">
        <v>9</v>
      </c>
      <c r="Q181" s="251"/>
      <c r="R181" s="221" t="s">
        <v>44</v>
      </c>
      <c r="S181" s="222"/>
      <c r="T181" s="222"/>
      <c r="U181" s="223"/>
      <c r="V181" s="224"/>
      <c r="W181" s="282" t="s">
        <v>137</v>
      </c>
      <c r="X181" s="61"/>
      <c r="Y181" s="60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s="3" customFormat="1" ht="21.95" customHeight="1">
      <c r="A182" s="4">
        <f>IF(COUNTIF(K183:K211,"○")&lt;1, 1001, 0)</f>
        <v>1001</v>
      </c>
      <c r="B182" s="92"/>
      <c r="C182" s="24"/>
      <c r="D182" s="273"/>
      <c r="E182" s="274"/>
      <c r="F182" s="274"/>
      <c r="G182" s="274"/>
      <c r="H182" s="274"/>
      <c r="I182" s="274"/>
      <c r="J182" s="275"/>
      <c r="K182" s="228"/>
      <c r="L182" s="229"/>
      <c r="M182" s="230"/>
      <c r="N182" s="278"/>
      <c r="O182" s="279"/>
      <c r="P182" s="252"/>
      <c r="Q182" s="253"/>
      <c r="R182" s="125" t="s">
        <v>63</v>
      </c>
      <c r="S182" s="125" t="s">
        <v>64</v>
      </c>
      <c r="T182" s="125" t="s">
        <v>65</v>
      </c>
      <c r="U182" s="125" t="s">
        <v>61</v>
      </c>
      <c r="V182" s="125" t="s">
        <v>66</v>
      </c>
      <c r="W182" s="283"/>
      <c r="X182" s="63"/>
      <c r="Y182" s="62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s="3" customFormat="1" ht="20.100000000000001" customHeight="1">
      <c r="A183" s="4">
        <f t="shared" ref="A183:A211" si="0">IF(AND(K183="○", OR(AND(N183&lt;&gt;"一般",N183&lt;&gt;"特定"),ISBLANK(P183),ISBLANK(R183),ISBLANK(S183),ISBLANK(T183),ISBLANK(U183),ISBLANK(V183),ISBLANK(W183))), 1001,0)</f>
        <v>0</v>
      </c>
      <c r="B183" s="4"/>
      <c r="C183" s="24"/>
      <c r="D183" s="175">
        <v>10</v>
      </c>
      <c r="E183" s="256" t="s">
        <v>10</v>
      </c>
      <c r="F183" s="257"/>
      <c r="G183" s="257"/>
      <c r="H183" s="257"/>
      <c r="I183" s="257"/>
      <c r="J183" s="258"/>
      <c r="K183" s="233"/>
      <c r="L183" s="234"/>
      <c r="M183" s="235"/>
      <c r="N183" s="280"/>
      <c r="O183" s="281"/>
      <c r="P183" s="231"/>
      <c r="Q183" s="232"/>
      <c r="R183" s="108"/>
      <c r="S183" s="109"/>
      <c r="T183" s="109"/>
      <c r="U183" s="110"/>
      <c r="V183" s="110"/>
      <c r="W183" s="171"/>
      <c r="X183" s="63"/>
      <c r="Y183" s="62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s="3" customFormat="1" ht="20.100000000000001" customHeight="1">
      <c r="A184" s="4">
        <f t="shared" si="0"/>
        <v>0</v>
      </c>
      <c r="B184" s="4"/>
      <c r="C184" s="24"/>
      <c r="D184" s="176">
        <v>20</v>
      </c>
      <c r="E184" s="184" t="s">
        <v>11</v>
      </c>
      <c r="F184" s="185"/>
      <c r="G184" s="185"/>
      <c r="H184" s="185"/>
      <c r="I184" s="185"/>
      <c r="J184" s="186"/>
      <c r="K184" s="216"/>
      <c r="L184" s="216"/>
      <c r="M184" s="217"/>
      <c r="N184" s="242"/>
      <c r="O184" s="243"/>
      <c r="P184" s="214"/>
      <c r="Q184" s="215"/>
      <c r="R184" s="111"/>
      <c r="S184" s="116"/>
      <c r="T184" s="116"/>
      <c r="U184" s="117"/>
      <c r="V184" s="117"/>
      <c r="W184" s="172"/>
      <c r="X184" s="63"/>
      <c r="Y184" s="62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s="3" customFormat="1" ht="20.100000000000001" customHeight="1">
      <c r="A185" s="4">
        <f t="shared" si="0"/>
        <v>0</v>
      </c>
      <c r="B185" s="4"/>
      <c r="C185" s="24"/>
      <c r="D185" s="176">
        <v>30</v>
      </c>
      <c r="E185" s="184" t="s">
        <v>12</v>
      </c>
      <c r="F185" s="185"/>
      <c r="G185" s="185"/>
      <c r="H185" s="185"/>
      <c r="I185" s="185"/>
      <c r="J185" s="186"/>
      <c r="K185" s="216"/>
      <c r="L185" s="216"/>
      <c r="M185" s="217"/>
      <c r="N185" s="242"/>
      <c r="O185" s="243"/>
      <c r="P185" s="214"/>
      <c r="Q185" s="215"/>
      <c r="R185" s="111"/>
      <c r="S185" s="116"/>
      <c r="T185" s="116"/>
      <c r="U185" s="117"/>
      <c r="V185" s="117"/>
      <c r="W185" s="172"/>
      <c r="X185" s="63"/>
      <c r="Y185" s="62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s="3" customFormat="1" ht="20.100000000000001" customHeight="1">
      <c r="A186" s="4">
        <f t="shared" si="0"/>
        <v>0</v>
      </c>
      <c r="B186" s="4"/>
      <c r="C186" s="24"/>
      <c r="D186" s="176">
        <v>40</v>
      </c>
      <c r="E186" s="184" t="s">
        <v>13</v>
      </c>
      <c r="F186" s="185"/>
      <c r="G186" s="185"/>
      <c r="H186" s="185"/>
      <c r="I186" s="185"/>
      <c r="J186" s="186"/>
      <c r="K186" s="216"/>
      <c r="L186" s="216"/>
      <c r="M186" s="217"/>
      <c r="N186" s="242"/>
      <c r="O186" s="243"/>
      <c r="P186" s="214"/>
      <c r="Q186" s="215"/>
      <c r="R186" s="111"/>
      <c r="S186" s="116"/>
      <c r="T186" s="116"/>
      <c r="U186" s="117"/>
      <c r="V186" s="117"/>
      <c r="W186" s="172"/>
      <c r="X186" s="63"/>
      <c r="Y186" s="62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s="3" customFormat="1" ht="20.100000000000001" customHeight="1">
      <c r="A187" s="4">
        <f t="shared" si="0"/>
        <v>0</v>
      </c>
      <c r="B187" s="4"/>
      <c r="C187" s="24"/>
      <c r="D187" s="176">
        <v>50</v>
      </c>
      <c r="E187" s="184" t="s">
        <v>73</v>
      </c>
      <c r="F187" s="185"/>
      <c r="G187" s="185"/>
      <c r="H187" s="185"/>
      <c r="I187" s="185"/>
      <c r="J187" s="186"/>
      <c r="K187" s="216"/>
      <c r="L187" s="216"/>
      <c r="M187" s="217"/>
      <c r="N187" s="242"/>
      <c r="O187" s="243"/>
      <c r="P187" s="214"/>
      <c r="Q187" s="215"/>
      <c r="R187" s="111"/>
      <c r="S187" s="116"/>
      <c r="T187" s="116"/>
      <c r="U187" s="117"/>
      <c r="V187" s="117"/>
      <c r="W187" s="172"/>
      <c r="X187" s="63"/>
      <c r="Y187" s="62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s="3" customFormat="1" ht="20.100000000000001" customHeight="1">
      <c r="A188" s="4">
        <f t="shared" si="0"/>
        <v>0</v>
      </c>
      <c r="B188" s="4"/>
      <c r="C188" s="24"/>
      <c r="D188" s="176">
        <v>60</v>
      </c>
      <c r="E188" s="184" t="s">
        <v>14</v>
      </c>
      <c r="F188" s="185"/>
      <c r="G188" s="185"/>
      <c r="H188" s="185"/>
      <c r="I188" s="185"/>
      <c r="J188" s="186"/>
      <c r="K188" s="216"/>
      <c r="L188" s="216"/>
      <c r="M188" s="217"/>
      <c r="N188" s="242"/>
      <c r="O188" s="243"/>
      <c r="P188" s="214"/>
      <c r="Q188" s="215"/>
      <c r="R188" s="111"/>
      <c r="S188" s="116"/>
      <c r="T188" s="116"/>
      <c r="U188" s="117"/>
      <c r="V188" s="117"/>
      <c r="W188" s="172"/>
      <c r="X188" s="63"/>
      <c r="Y188" s="62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s="3" customFormat="1" ht="20.100000000000001" customHeight="1">
      <c r="A189" s="4">
        <f t="shared" si="0"/>
        <v>0</v>
      </c>
      <c r="B189" s="4"/>
      <c r="C189" s="24"/>
      <c r="D189" s="176">
        <v>70</v>
      </c>
      <c r="E189" s="184" t="s">
        <v>15</v>
      </c>
      <c r="F189" s="185"/>
      <c r="G189" s="185"/>
      <c r="H189" s="185"/>
      <c r="I189" s="185"/>
      <c r="J189" s="186"/>
      <c r="K189" s="216"/>
      <c r="L189" s="216"/>
      <c r="M189" s="217"/>
      <c r="N189" s="242"/>
      <c r="O189" s="243"/>
      <c r="P189" s="214"/>
      <c r="Q189" s="215"/>
      <c r="R189" s="111"/>
      <c r="S189" s="116"/>
      <c r="T189" s="116"/>
      <c r="U189" s="117"/>
      <c r="V189" s="117"/>
      <c r="W189" s="172"/>
      <c r="X189" s="63"/>
      <c r="Y189" s="62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s="3" customFormat="1" ht="20.100000000000001" customHeight="1">
      <c r="A190" s="4">
        <f t="shared" si="0"/>
        <v>0</v>
      </c>
      <c r="B190" s="4"/>
      <c r="C190" s="24"/>
      <c r="D190" s="176">
        <v>80</v>
      </c>
      <c r="E190" s="184" t="s">
        <v>16</v>
      </c>
      <c r="F190" s="185"/>
      <c r="G190" s="185"/>
      <c r="H190" s="185"/>
      <c r="I190" s="185"/>
      <c r="J190" s="186"/>
      <c r="K190" s="216"/>
      <c r="L190" s="216"/>
      <c r="M190" s="217"/>
      <c r="N190" s="242"/>
      <c r="O190" s="243"/>
      <c r="P190" s="214"/>
      <c r="Q190" s="215"/>
      <c r="R190" s="111"/>
      <c r="S190" s="116"/>
      <c r="T190" s="116"/>
      <c r="U190" s="117"/>
      <c r="V190" s="117"/>
      <c r="W190" s="172"/>
      <c r="X190" s="63"/>
      <c r="Y190" s="62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s="3" customFormat="1" ht="20.100000000000001" customHeight="1">
      <c r="A191" s="4">
        <f t="shared" si="0"/>
        <v>0</v>
      </c>
      <c r="B191" s="4"/>
      <c r="C191" s="24"/>
      <c r="D191" s="176">
        <v>90</v>
      </c>
      <c r="E191" s="184" t="s">
        <v>17</v>
      </c>
      <c r="F191" s="185"/>
      <c r="G191" s="185"/>
      <c r="H191" s="185"/>
      <c r="I191" s="185"/>
      <c r="J191" s="186"/>
      <c r="K191" s="216"/>
      <c r="L191" s="216"/>
      <c r="M191" s="217"/>
      <c r="N191" s="242"/>
      <c r="O191" s="243"/>
      <c r="P191" s="214"/>
      <c r="Q191" s="215"/>
      <c r="R191" s="111"/>
      <c r="S191" s="116"/>
      <c r="T191" s="116"/>
      <c r="U191" s="117"/>
      <c r="V191" s="117"/>
      <c r="W191" s="172"/>
      <c r="X191" s="63"/>
      <c r="Y191" s="62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s="3" customFormat="1" ht="20.100000000000001" customHeight="1">
      <c r="A192" s="4">
        <f t="shared" si="0"/>
        <v>0</v>
      </c>
      <c r="B192" s="4"/>
      <c r="C192" s="24"/>
      <c r="D192" s="176">
        <v>100</v>
      </c>
      <c r="E192" s="184" t="s">
        <v>18</v>
      </c>
      <c r="F192" s="185"/>
      <c r="G192" s="185"/>
      <c r="H192" s="185"/>
      <c r="I192" s="185"/>
      <c r="J192" s="186"/>
      <c r="K192" s="216"/>
      <c r="L192" s="216"/>
      <c r="M192" s="217"/>
      <c r="N192" s="242"/>
      <c r="O192" s="243"/>
      <c r="P192" s="214"/>
      <c r="Q192" s="215"/>
      <c r="R192" s="111"/>
      <c r="S192" s="116"/>
      <c r="T192" s="116"/>
      <c r="U192" s="117"/>
      <c r="V192" s="117"/>
      <c r="W192" s="172"/>
      <c r="X192" s="63"/>
      <c r="Y192" s="62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s="3" customFormat="1" ht="20.100000000000001" customHeight="1">
      <c r="A193" s="4">
        <f t="shared" si="0"/>
        <v>0</v>
      </c>
      <c r="B193" s="4"/>
      <c r="C193" s="24"/>
      <c r="D193" s="176">
        <v>110</v>
      </c>
      <c r="E193" s="184" t="s">
        <v>19</v>
      </c>
      <c r="F193" s="185"/>
      <c r="G193" s="185"/>
      <c r="H193" s="185"/>
      <c r="I193" s="185"/>
      <c r="J193" s="186"/>
      <c r="K193" s="216"/>
      <c r="L193" s="216"/>
      <c r="M193" s="217"/>
      <c r="N193" s="242"/>
      <c r="O193" s="243"/>
      <c r="P193" s="214"/>
      <c r="Q193" s="215"/>
      <c r="R193" s="111"/>
      <c r="S193" s="116"/>
      <c r="T193" s="116"/>
      <c r="U193" s="117"/>
      <c r="V193" s="117"/>
      <c r="W193" s="172"/>
      <c r="X193" s="63"/>
      <c r="Y193" s="62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s="3" customFormat="1" ht="20.100000000000001" customHeight="1">
      <c r="A194" s="4">
        <f t="shared" si="0"/>
        <v>0</v>
      </c>
      <c r="B194" s="4"/>
      <c r="C194" s="24"/>
      <c r="D194" s="176">
        <v>120</v>
      </c>
      <c r="E194" s="184" t="s">
        <v>20</v>
      </c>
      <c r="F194" s="185"/>
      <c r="G194" s="185"/>
      <c r="H194" s="185"/>
      <c r="I194" s="185"/>
      <c r="J194" s="186"/>
      <c r="K194" s="216"/>
      <c r="L194" s="216"/>
      <c r="M194" s="217"/>
      <c r="N194" s="242"/>
      <c r="O194" s="243"/>
      <c r="P194" s="214"/>
      <c r="Q194" s="215"/>
      <c r="R194" s="111"/>
      <c r="S194" s="116"/>
      <c r="T194" s="116"/>
      <c r="U194" s="117"/>
      <c r="V194" s="117"/>
      <c r="W194" s="172"/>
      <c r="X194" s="63"/>
      <c r="Y194" s="62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s="3" customFormat="1" ht="20.100000000000001" customHeight="1">
      <c r="A195" s="4">
        <f t="shared" si="0"/>
        <v>0</v>
      </c>
      <c r="B195" s="4"/>
      <c r="C195" s="24"/>
      <c r="D195" s="176">
        <v>130</v>
      </c>
      <c r="E195" s="184" t="s">
        <v>21</v>
      </c>
      <c r="F195" s="185"/>
      <c r="G195" s="185"/>
      <c r="H195" s="185"/>
      <c r="I195" s="185"/>
      <c r="J195" s="186"/>
      <c r="K195" s="216"/>
      <c r="L195" s="216"/>
      <c r="M195" s="217"/>
      <c r="N195" s="242"/>
      <c r="O195" s="243"/>
      <c r="P195" s="214"/>
      <c r="Q195" s="215"/>
      <c r="R195" s="111"/>
      <c r="S195" s="116"/>
      <c r="T195" s="116"/>
      <c r="U195" s="117"/>
      <c r="V195" s="117"/>
      <c r="W195" s="172"/>
      <c r="X195" s="63"/>
      <c r="Y195" s="62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s="3" customFormat="1" ht="20.100000000000001" customHeight="1">
      <c r="A196" s="4">
        <f t="shared" si="0"/>
        <v>0</v>
      </c>
      <c r="B196" s="4"/>
      <c r="C196" s="24"/>
      <c r="D196" s="176">
        <v>140</v>
      </c>
      <c r="E196" s="184" t="s">
        <v>22</v>
      </c>
      <c r="F196" s="185"/>
      <c r="G196" s="185"/>
      <c r="H196" s="185"/>
      <c r="I196" s="185"/>
      <c r="J196" s="186"/>
      <c r="K196" s="216"/>
      <c r="L196" s="216"/>
      <c r="M196" s="217"/>
      <c r="N196" s="242"/>
      <c r="O196" s="243"/>
      <c r="P196" s="214"/>
      <c r="Q196" s="215"/>
      <c r="R196" s="111"/>
      <c r="S196" s="116"/>
      <c r="T196" s="116"/>
      <c r="U196" s="117"/>
      <c r="V196" s="117"/>
      <c r="W196" s="172"/>
      <c r="X196" s="63"/>
      <c r="Y196" s="62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s="3" customFormat="1" ht="20.100000000000001" customHeight="1">
      <c r="A197" s="4">
        <f t="shared" si="0"/>
        <v>0</v>
      </c>
      <c r="B197" s="4"/>
      <c r="C197" s="24"/>
      <c r="D197" s="176">
        <v>150</v>
      </c>
      <c r="E197" s="184" t="s">
        <v>23</v>
      </c>
      <c r="F197" s="185"/>
      <c r="G197" s="185"/>
      <c r="H197" s="185"/>
      <c r="I197" s="185"/>
      <c r="J197" s="186"/>
      <c r="K197" s="216"/>
      <c r="L197" s="216"/>
      <c r="M197" s="217"/>
      <c r="N197" s="242"/>
      <c r="O197" s="243"/>
      <c r="P197" s="214"/>
      <c r="Q197" s="215"/>
      <c r="R197" s="111"/>
      <c r="S197" s="116"/>
      <c r="T197" s="116"/>
      <c r="U197" s="117"/>
      <c r="V197" s="117"/>
      <c r="W197" s="172"/>
      <c r="X197" s="63"/>
      <c r="Y197" s="62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s="3" customFormat="1" ht="20.100000000000001" customHeight="1">
      <c r="A198" s="4">
        <f t="shared" si="0"/>
        <v>0</v>
      </c>
      <c r="B198" s="4"/>
      <c r="C198" s="24"/>
      <c r="D198" s="176">
        <v>160</v>
      </c>
      <c r="E198" s="184" t="s">
        <v>24</v>
      </c>
      <c r="F198" s="185"/>
      <c r="G198" s="185"/>
      <c r="H198" s="185"/>
      <c r="I198" s="185"/>
      <c r="J198" s="186"/>
      <c r="K198" s="216"/>
      <c r="L198" s="216"/>
      <c r="M198" s="217"/>
      <c r="N198" s="242"/>
      <c r="O198" s="243"/>
      <c r="P198" s="214"/>
      <c r="Q198" s="215"/>
      <c r="R198" s="111"/>
      <c r="S198" s="116"/>
      <c r="T198" s="116"/>
      <c r="U198" s="117"/>
      <c r="V198" s="117"/>
      <c r="W198" s="172"/>
      <c r="X198" s="63"/>
      <c r="Y198" s="62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s="3" customFormat="1" ht="20.100000000000001" customHeight="1">
      <c r="A199" s="4">
        <f t="shared" si="0"/>
        <v>0</v>
      </c>
      <c r="B199" s="4"/>
      <c r="C199" s="24"/>
      <c r="D199" s="176">
        <v>170</v>
      </c>
      <c r="E199" s="184" t="s">
        <v>25</v>
      </c>
      <c r="F199" s="185"/>
      <c r="G199" s="185"/>
      <c r="H199" s="185"/>
      <c r="I199" s="185"/>
      <c r="J199" s="186"/>
      <c r="K199" s="216"/>
      <c r="L199" s="216"/>
      <c r="M199" s="217"/>
      <c r="N199" s="242"/>
      <c r="O199" s="243"/>
      <c r="P199" s="214"/>
      <c r="Q199" s="215"/>
      <c r="R199" s="111"/>
      <c r="S199" s="116"/>
      <c r="T199" s="116"/>
      <c r="U199" s="117"/>
      <c r="V199" s="117"/>
      <c r="W199" s="172"/>
      <c r="X199" s="63"/>
      <c r="Y199" s="62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s="3" customFormat="1" ht="20.100000000000001" customHeight="1">
      <c r="A200" s="4">
        <f t="shared" si="0"/>
        <v>0</v>
      </c>
      <c r="B200" s="4"/>
      <c r="C200" s="24"/>
      <c r="D200" s="176">
        <v>180</v>
      </c>
      <c r="E200" s="184" t="s">
        <v>26</v>
      </c>
      <c r="F200" s="185"/>
      <c r="G200" s="185"/>
      <c r="H200" s="185"/>
      <c r="I200" s="185"/>
      <c r="J200" s="186"/>
      <c r="K200" s="216"/>
      <c r="L200" s="216"/>
      <c r="M200" s="217"/>
      <c r="N200" s="242"/>
      <c r="O200" s="243"/>
      <c r="P200" s="214"/>
      <c r="Q200" s="215"/>
      <c r="R200" s="111"/>
      <c r="S200" s="116"/>
      <c r="T200" s="116"/>
      <c r="U200" s="117"/>
      <c r="V200" s="117"/>
      <c r="W200" s="172"/>
      <c r="X200" s="63"/>
      <c r="Y200" s="62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s="3" customFormat="1" ht="20.100000000000001" customHeight="1">
      <c r="A201" s="4">
        <f t="shared" si="0"/>
        <v>0</v>
      </c>
      <c r="B201" s="4"/>
      <c r="C201" s="24"/>
      <c r="D201" s="176">
        <v>190</v>
      </c>
      <c r="E201" s="184" t="s">
        <v>27</v>
      </c>
      <c r="F201" s="185"/>
      <c r="G201" s="185"/>
      <c r="H201" s="185"/>
      <c r="I201" s="185"/>
      <c r="J201" s="186"/>
      <c r="K201" s="216"/>
      <c r="L201" s="216"/>
      <c r="M201" s="217"/>
      <c r="N201" s="242"/>
      <c r="O201" s="243"/>
      <c r="P201" s="214"/>
      <c r="Q201" s="215"/>
      <c r="R201" s="111"/>
      <c r="S201" s="116"/>
      <c r="T201" s="116"/>
      <c r="U201" s="117"/>
      <c r="V201" s="117"/>
      <c r="W201" s="172"/>
      <c r="X201" s="63"/>
      <c r="Y201" s="62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s="3" customFormat="1" ht="20.100000000000001" customHeight="1">
      <c r="A202" s="4">
        <f t="shared" si="0"/>
        <v>0</v>
      </c>
      <c r="B202" s="4"/>
      <c r="C202" s="20"/>
      <c r="D202" s="176">
        <v>200</v>
      </c>
      <c r="E202" s="184" t="s">
        <v>28</v>
      </c>
      <c r="F202" s="185"/>
      <c r="G202" s="185"/>
      <c r="H202" s="185"/>
      <c r="I202" s="185"/>
      <c r="J202" s="186"/>
      <c r="K202" s="216"/>
      <c r="L202" s="216"/>
      <c r="M202" s="217"/>
      <c r="N202" s="242"/>
      <c r="O202" s="243"/>
      <c r="P202" s="214"/>
      <c r="Q202" s="215"/>
      <c r="R202" s="111"/>
      <c r="S202" s="116"/>
      <c r="T202" s="116"/>
      <c r="U202" s="117"/>
      <c r="V202" s="117"/>
      <c r="W202" s="172"/>
      <c r="X202" s="61"/>
      <c r="Y202" s="60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s="3" customFormat="1" ht="20.100000000000001" customHeight="1">
      <c r="A203" s="4">
        <f t="shared" si="0"/>
        <v>0</v>
      </c>
      <c r="B203" s="4"/>
      <c r="C203" s="24"/>
      <c r="D203" s="176">
        <v>210</v>
      </c>
      <c r="E203" s="184" t="s">
        <v>29</v>
      </c>
      <c r="F203" s="185"/>
      <c r="G203" s="185"/>
      <c r="H203" s="185"/>
      <c r="I203" s="185"/>
      <c r="J203" s="186"/>
      <c r="K203" s="216"/>
      <c r="L203" s="216"/>
      <c r="M203" s="217"/>
      <c r="N203" s="242"/>
      <c r="O203" s="243"/>
      <c r="P203" s="214"/>
      <c r="Q203" s="215"/>
      <c r="R203" s="111"/>
      <c r="S203" s="116"/>
      <c r="T203" s="116"/>
      <c r="U203" s="117"/>
      <c r="V203" s="117"/>
      <c r="W203" s="172"/>
      <c r="X203" s="63"/>
      <c r="Y203" s="62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s="3" customFormat="1" ht="20.100000000000001" customHeight="1">
      <c r="A204" s="4">
        <f t="shared" si="0"/>
        <v>0</v>
      </c>
      <c r="B204" s="4"/>
      <c r="C204" s="24"/>
      <c r="D204" s="176">
        <v>220</v>
      </c>
      <c r="E204" s="184" t="s">
        <v>30</v>
      </c>
      <c r="F204" s="185"/>
      <c r="G204" s="185"/>
      <c r="H204" s="185"/>
      <c r="I204" s="185"/>
      <c r="J204" s="186"/>
      <c r="K204" s="216"/>
      <c r="L204" s="216"/>
      <c r="M204" s="217"/>
      <c r="N204" s="242"/>
      <c r="O204" s="243"/>
      <c r="P204" s="214"/>
      <c r="Q204" s="215"/>
      <c r="R204" s="111"/>
      <c r="S204" s="116"/>
      <c r="T204" s="116"/>
      <c r="U204" s="117"/>
      <c r="V204" s="117"/>
      <c r="W204" s="172"/>
      <c r="X204" s="63"/>
      <c r="Y204" s="62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s="3" customFormat="1" ht="20.100000000000001" customHeight="1">
      <c r="A205" s="4">
        <f t="shared" si="0"/>
        <v>0</v>
      </c>
      <c r="B205" s="4"/>
      <c r="C205" s="24"/>
      <c r="D205" s="176">
        <v>230</v>
      </c>
      <c r="E205" s="184" t="s">
        <v>31</v>
      </c>
      <c r="F205" s="185"/>
      <c r="G205" s="185"/>
      <c r="H205" s="185"/>
      <c r="I205" s="185"/>
      <c r="J205" s="186"/>
      <c r="K205" s="216"/>
      <c r="L205" s="216"/>
      <c r="M205" s="217"/>
      <c r="N205" s="242"/>
      <c r="O205" s="243"/>
      <c r="P205" s="214"/>
      <c r="Q205" s="215"/>
      <c r="R205" s="111"/>
      <c r="S205" s="116"/>
      <c r="T205" s="116"/>
      <c r="U205" s="117"/>
      <c r="V205" s="117"/>
      <c r="W205" s="172"/>
      <c r="X205" s="63"/>
      <c r="Y205" s="62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s="3" customFormat="1" ht="20.100000000000001" customHeight="1">
      <c r="A206" s="4">
        <f t="shared" si="0"/>
        <v>0</v>
      </c>
      <c r="B206" s="4"/>
      <c r="C206" s="24"/>
      <c r="D206" s="176">
        <v>240</v>
      </c>
      <c r="E206" s="184" t="s">
        <v>32</v>
      </c>
      <c r="F206" s="185"/>
      <c r="G206" s="185"/>
      <c r="H206" s="185"/>
      <c r="I206" s="185"/>
      <c r="J206" s="186"/>
      <c r="K206" s="216"/>
      <c r="L206" s="216"/>
      <c r="M206" s="217"/>
      <c r="N206" s="242"/>
      <c r="O206" s="243"/>
      <c r="P206" s="214"/>
      <c r="Q206" s="215"/>
      <c r="R206" s="111"/>
      <c r="S206" s="116"/>
      <c r="T206" s="116"/>
      <c r="U206" s="117"/>
      <c r="V206" s="117"/>
      <c r="W206" s="172"/>
      <c r="X206" s="63"/>
      <c r="Y206" s="62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s="3" customFormat="1" ht="20.100000000000001" customHeight="1">
      <c r="A207" s="4">
        <f t="shared" si="0"/>
        <v>0</v>
      </c>
      <c r="B207" s="4"/>
      <c r="C207" s="24"/>
      <c r="D207" s="176">
        <v>250</v>
      </c>
      <c r="E207" s="184" t="s">
        <v>33</v>
      </c>
      <c r="F207" s="185"/>
      <c r="G207" s="185"/>
      <c r="H207" s="185"/>
      <c r="I207" s="185"/>
      <c r="J207" s="186"/>
      <c r="K207" s="216"/>
      <c r="L207" s="216"/>
      <c r="M207" s="217"/>
      <c r="N207" s="242"/>
      <c r="O207" s="243"/>
      <c r="P207" s="214"/>
      <c r="Q207" s="215"/>
      <c r="R207" s="111"/>
      <c r="S207" s="116"/>
      <c r="T207" s="116"/>
      <c r="U207" s="117"/>
      <c r="V207" s="117"/>
      <c r="W207" s="172"/>
      <c r="X207" s="63"/>
      <c r="Y207" s="62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s="3" customFormat="1" ht="20.100000000000001" customHeight="1">
      <c r="A208" s="4">
        <f t="shared" si="0"/>
        <v>0</v>
      </c>
      <c r="B208" s="4"/>
      <c r="C208" s="24"/>
      <c r="D208" s="176">
        <v>260</v>
      </c>
      <c r="E208" s="184" t="s">
        <v>34</v>
      </c>
      <c r="F208" s="185"/>
      <c r="G208" s="185"/>
      <c r="H208" s="185"/>
      <c r="I208" s="185"/>
      <c r="J208" s="186"/>
      <c r="K208" s="216"/>
      <c r="L208" s="216"/>
      <c r="M208" s="217"/>
      <c r="N208" s="242"/>
      <c r="O208" s="243"/>
      <c r="P208" s="214"/>
      <c r="Q208" s="215"/>
      <c r="R208" s="111"/>
      <c r="S208" s="116"/>
      <c r="T208" s="116"/>
      <c r="U208" s="117"/>
      <c r="V208" s="117"/>
      <c r="W208" s="172"/>
      <c r="X208" s="63"/>
      <c r="Y208" s="62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s="3" customFormat="1" ht="20.100000000000001" customHeight="1">
      <c r="A209" s="4">
        <f t="shared" si="0"/>
        <v>0</v>
      </c>
      <c r="B209" s="4"/>
      <c r="C209" s="24"/>
      <c r="D209" s="176">
        <v>270</v>
      </c>
      <c r="E209" s="184" t="s">
        <v>35</v>
      </c>
      <c r="F209" s="185"/>
      <c r="G209" s="185"/>
      <c r="H209" s="185"/>
      <c r="I209" s="185"/>
      <c r="J209" s="186"/>
      <c r="K209" s="216"/>
      <c r="L209" s="216"/>
      <c r="M209" s="217"/>
      <c r="N209" s="242"/>
      <c r="O209" s="243"/>
      <c r="P209" s="214"/>
      <c r="Q209" s="215"/>
      <c r="R209" s="111"/>
      <c r="S209" s="116"/>
      <c r="T209" s="116"/>
      <c r="U209" s="117"/>
      <c r="V209" s="117"/>
      <c r="W209" s="172"/>
      <c r="X209" s="63"/>
      <c r="Y209" s="62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s="3" customFormat="1" ht="20.100000000000001" customHeight="1">
      <c r="A210" s="4">
        <f t="shared" si="0"/>
        <v>0</v>
      </c>
      <c r="B210" s="4"/>
      <c r="C210" s="24"/>
      <c r="D210" s="176">
        <v>280</v>
      </c>
      <c r="E210" s="184" t="s">
        <v>36</v>
      </c>
      <c r="F210" s="185"/>
      <c r="G210" s="185"/>
      <c r="H210" s="185"/>
      <c r="I210" s="185"/>
      <c r="J210" s="186"/>
      <c r="K210" s="216"/>
      <c r="L210" s="216"/>
      <c r="M210" s="217"/>
      <c r="N210" s="242"/>
      <c r="O210" s="243"/>
      <c r="P210" s="214"/>
      <c r="Q210" s="215"/>
      <c r="R210" s="111"/>
      <c r="S210" s="116"/>
      <c r="T210" s="116"/>
      <c r="U210" s="117"/>
      <c r="V210" s="117"/>
      <c r="W210" s="172"/>
      <c r="X210" s="63"/>
      <c r="Y210" s="62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s="3" customFormat="1" ht="20.100000000000001" customHeight="1">
      <c r="A211" s="4">
        <f t="shared" si="0"/>
        <v>0</v>
      </c>
      <c r="B211" s="4"/>
      <c r="C211" s="24"/>
      <c r="D211" s="177">
        <v>290</v>
      </c>
      <c r="E211" s="187" t="s">
        <v>37</v>
      </c>
      <c r="F211" s="188"/>
      <c r="G211" s="188"/>
      <c r="H211" s="188"/>
      <c r="I211" s="188"/>
      <c r="J211" s="189"/>
      <c r="K211" s="248"/>
      <c r="L211" s="248"/>
      <c r="M211" s="249"/>
      <c r="N211" s="244"/>
      <c r="O211" s="245"/>
      <c r="P211" s="240"/>
      <c r="Q211" s="241"/>
      <c r="R211" s="112"/>
      <c r="S211" s="113"/>
      <c r="T211" s="113"/>
      <c r="U211" s="115"/>
      <c r="V211" s="115"/>
      <c r="W211" s="173"/>
      <c r="X211" s="63"/>
      <c r="Y211" s="62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s="3" customFormat="1" ht="20.100000000000001" customHeight="1">
      <c r="A212" s="4"/>
      <c r="B212" s="4"/>
      <c r="C212" s="24"/>
      <c r="D212" s="25"/>
      <c r="E212" s="29"/>
      <c r="F212" s="29"/>
      <c r="G212" s="29"/>
      <c r="H212" s="29"/>
      <c r="I212" s="39"/>
      <c r="J212" s="8"/>
      <c r="K212" s="8"/>
      <c r="L212" s="8"/>
      <c r="M212" s="16"/>
      <c r="N212" s="9"/>
      <c r="O212" s="17"/>
      <c r="P212" s="17"/>
      <c r="Q212" s="17"/>
      <c r="R212" s="44"/>
      <c r="S212" s="44"/>
      <c r="T212" s="40"/>
      <c r="U212" s="35"/>
      <c r="V212" s="35"/>
      <c r="W212" s="35"/>
      <c r="X212" s="26"/>
      <c r="Y212" s="29"/>
    </row>
    <row r="213" spans="1:40" s="3" customFormat="1" ht="15.75" customHeight="1">
      <c r="A213" s="4"/>
      <c r="B213" s="4"/>
      <c r="C213" s="31"/>
      <c r="D213" s="32"/>
      <c r="E213" s="32"/>
      <c r="F213" s="32"/>
      <c r="G213" s="32"/>
      <c r="H213" s="32"/>
      <c r="I213" s="167"/>
      <c r="J213" s="153"/>
      <c r="K213" s="167"/>
      <c r="L213" s="167"/>
      <c r="M213" s="168"/>
      <c r="N213" s="153"/>
      <c r="O213" s="169"/>
      <c r="P213" s="41"/>
      <c r="Q213" s="41"/>
      <c r="R213" s="41"/>
      <c r="S213" s="41"/>
      <c r="T213" s="42"/>
      <c r="U213" s="33"/>
      <c r="V213" s="33"/>
      <c r="W213" s="33"/>
      <c r="X213" s="34"/>
    </row>
    <row r="214" spans="1:40" s="3" customFormat="1" ht="15.75" customHeight="1">
      <c r="A214" s="4"/>
      <c r="B214" s="4"/>
      <c r="C214" s="29"/>
      <c r="D214" s="29"/>
      <c r="E214" s="29"/>
      <c r="F214" s="29"/>
      <c r="G214" s="29"/>
      <c r="H214" s="29"/>
      <c r="I214" s="39"/>
      <c r="J214" s="35"/>
      <c r="K214" s="40"/>
      <c r="L214" s="40"/>
      <c r="M214" s="40"/>
      <c r="N214" s="35"/>
      <c r="O214" s="44"/>
      <c r="P214" s="44"/>
      <c r="Q214" s="44"/>
      <c r="R214" s="40"/>
      <c r="S214" s="35"/>
      <c r="T214" s="35"/>
      <c r="U214" s="35"/>
      <c r="V214" s="35"/>
      <c r="W214" s="35"/>
      <c r="X214" s="29"/>
    </row>
    <row r="215" spans="1:40" ht="15.75" customHeight="1">
      <c r="A215" s="4"/>
      <c r="B215" s="4"/>
      <c r="C215" s="29"/>
      <c r="D215" s="29"/>
      <c r="E215" s="29"/>
      <c r="F215" s="29"/>
      <c r="G215" s="29"/>
      <c r="H215" s="29"/>
      <c r="I215" s="43"/>
      <c r="J215" s="29"/>
      <c r="K215" s="45"/>
      <c r="L215" s="45"/>
      <c r="M215" s="45"/>
      <c r="N215" s="29"/>
      <c r="O215" s="46"/>
      <c r="P215" s="46"/>
      <c r="Q215" s="46"/>
      <c r="R215" s="45"/>
      <c r="S215" s="29"/>
      <c r="T215" s="29"/>
      <c r="U215" s="29"/>
      <c r="V215" s="29"/>
      <c r="W215" s="29"/>
      <c r="X215" s="29"/>
    </row>
    <row r="216" spans="1:40" ht="20.100000000000001" customHeight="1">
      <c r="A216" s="4"/>
      <c r="B216" s="4"/>
      <c r="C216" s="211" t="s">
        <v>142</v>
      </c>
      <c r="D216" s="212"/>
      <c r="E216" s="212"/>
      <c r="F216" s="212"/>
      <c r="G216" s="212"/>
      <c r="H216" s="213"/>
      <c r="I216" s="114"/>
      <c r="K216" s="2"/>
      <c r="L216" s="57"/>
      <c r="M216" s="18"/>
      <c r="O216" s="19"/>
      <c r="P216" s="19"/>
      <c r="Q216" s="19"/>
      <c r="R216" s="18"/>
    </row>
    <row r="217" spans="1:40" ht="15.75" customHeight="1">
      <c r="A217" s="4"/>
      <c r="B217" s="4"/>
      <c r="C217" s="20"/>
      <c r="D217" s="21"/>
      <c r="E217" s="21"/>
      <c r="F217" s="21"/>
      <c r="G217" s="21"/>
      <c r="H217" s="21"/>
      <c r="I217" s="47"/>
      <c r="J217" s="22"/>
      <c r="K217" s="47"/>
      <c r="L217" s="47"/>
      <c r="M217" s="48"/>
      <c r="N217" s="22"/>
      <c r="O217" s="49"/>
      <c r="P217" s="49"/>
      <c r="Q217" s="49"/>
      <c r="R217" s="48"/>
      <c r="S217" s="22"/>
      <c r="T217" s="22"/>
      <c r="U217" s="22"/>
      <c r="V217" s="22"/>
      <c r="W217" s="22"/>
      <c r="X217" s="23"/>
    </row>
    <row r="218" spans="1:40" s="3" customFormat="1" ht="20.100000000000001" customHeight="1">
      <c r="A218" s="4"/>
      <c r="B218" s="4"/>
      <c r="C218" s="20"/>
      <c r="D218" s="180" t="s">
        <v>172</v>
      </c>
      <c r="E218" s="155"/>
      <c r="F218" s="155"/>
      <c r="G218" s="155"/>
      <c r="H218" s="155"/>
      <c r="I218" s="181"/>
      <c r="J218" s="155"/>
      <c r="K218" s="181"/>
      <c r="L218" s="181"/>
      <c r="M218" s="182"/>
      <c r="N218" s="155"/>
      <c r="O218" s="183"/>
      <c r="P218" s="183"/>
      <c r="Q218" s="183"/>
      <c r="R218" s="182"/>
      <c r="S218" s="155"/>
      <c r="T218" s="155"/>
      <c r="U218" s="155"/>
      <c r="V218" s="155"/>
      <c r="W218" s="155"/>
      <c r="X218" s="26"/>
    </row>
    <row r="219" spans="1:40" s="3" customFormat="1" ht="60" customHeight="1">
      <c r="A219" s="4"/>
      <c r="B219" s="4"/>
      <c r="C219" s="20"/>
      <c r="D219" s="286" t="str">
        <f>"【"&amp;C174&amp;"】で「"&amp;TEXT(D191,"000")&amp;":"&amp;E191&amp;"」又は「"&amp;TEXT(D199,"000")&amp;":"&amp;E199&amp;"」を希望した方で、下記の特定工種の施工が可能であり、入札参加を希望する場合は、希望欄にリストから「○」を選択してください。
自社施工が可能でなければ、入力しないでください。
完工高については、審査基準日以前で直近の決算額の内、特定工種に該当する金額（消費税抜）のみを入力してください。"</f>
        <v>【F.業種情報】で「090:管工事業」又は「170:塗装工事業」を希望した方で、下記の特定工種の施工が可能であり、入札参加を希望する場合は、希望欄にリストから「○」を選択してください。
自社施工が可能でなければ、入力しないでください。
完工高については、審査基準日以前で直近の決算額の内、特定工種に該当する金額（消費税抜）のみを入力してください。</v>
      </c>
      <c r="E219" s="287"/>
      <c r="F219" s="287"/>
      <c r="G219" s="287"/>
      <c r="H219" s="287"/>
      <c r="I219" s="288"/>
      <c r="J219" s="287"/>
      <c r="K219" s="289"/>
      <c r="L219" s="289"/>
      <c r="M219" s="290"/>
      <c r="N219" s="287"/>
      <c r="O219" s="291"/>
      <c r="P219" s="291"/>
      <c r="Q219" s="291"/>
      <c r="R219" s="290"/>
      <c r="S219" s="287"/>
      <c r="T219" s="287"/>
      <c r="U219" s="287"/>
      <c r="V219" s="287"/>
      <c r="W219" s="287"/>
      <c r="X219" s="26"/>
    </row>
    <row r="220" spans="1:40" s="3" customFormat="1" ht="20.100000000000001" hidden="1" customHeight="1">
      <c r="A220" s="94"/>
      <c r="B220" s="4"/>
      <c r="C220" s="20"/>
      <c r="D220" s="292"/>
      <c r="E220" s="292"/>
      <c r="F220" s="292"/>
      <c r="G220" s="292"/>
      <c r="H220" s="292"/>
      <c r="I220" s="293"/>
      <c r="J220" s="292"/>
      <c r="K220" s="293"/>
      <c r="L220" s="293"/>
      <c r="M220" s="294"/>
      <c r="N220" s="292"/>
      <c r="O220" s="295"/>
      <c r="P220" s="295"/>
      <c r="Q220" s="296"/>
      <c r="R220" s="297"/>
      <c r="S220" s="298"/>
      <c r="T220" s="298"/>
      <c r="U220" s="298"/>
      <c r="V220" s="298"/>
      <c r="W220" s="298"/>
      <c r="X220" s="26"/>
    </row>
    <row r="221" spans="1:40" s="122" customFormat="1" ht="20.100000000000001" customHeight="1">
      <c r="A221" s="170"/>
      <c r="B221" s="126"/>
      <c r="C221" s="127"/>
      <c r="D221" s="299" t="s">
        <v>45</v>
      </c>
      <c r="E221" s="300"/>
      <c r="F221" s="300"/>
      <c r="G221" s="301"/>
      <c r="H221" s="305" t="s">
        <v>46</v>
      </c>
      <c r="I221" s="306"/>
      <c r="J221" s="306"/>
      <c r="K221" s="306"/>
      <c r="L221" s="306"/>
      <c r="M221" s="307"/>
      <c r="N221" s="246" t="s">
        <v>71</v>
      </c>
      <c r="O221" s="247"/>
      <c r="P221" s="302" t="s">
        <v>62</v>
      </c>
      <c r="Q221" s="303"/>
      <c r="R221" s="304"/>
      <c r="S221" s="128"/>
      <c r="T221" s="128"/>
      <c r="U221" s="128"/>
      <c r="V221" s="128"/>
      <c r="W221" s="128"/>
      <c r="X221" s="129"/>
      <c r="Y221" s="130"/>
    </row>
    <row r="222" spans="1:40" ht="20.100000000000001" customHeight="1">
      <c r="A222" s="93">
        <f>IF(AND(N222="○", OR(OR(所在地=FALSE,K199&lt;&gt;"○"),ISBLANK(P222))), 1001,0)</f>
        <v>0</v>
      </c>
      <c r="B222" s="4"/>
      <c r="C222" s="24"/>
      <c r="D222" s="11">
        <v>1</v>
      </c>
      <c r="E222" s="190" t="s">
        <v>47</v>
      </c>
      <c r="F222" s="191"/>
      <c r="G222" s="192"/>
      <c r="H222" s="202" t="s">
        <v>69</v>
      </c>
      <c r="I222" s="203"/>
      <c r="J222" s="203"/>
      <c r="K222" s="203"/>
      <c r="L222" s="203"/>
      <c r="M222" s="204"/>
      <c r="N222" s="233"/>
      <c r="O222" s="237"/>
      <c r="P222" s="231"/>
      <c r="Q222" s="308"/>
      <c r="R222" s="309"/>
      <c r="S222" s="102"/>
      <c r="T222" s="102"/>
      <c r="U222" s="102"/>
      <c r="V222" s="102"/>
      <c r="W222" s="102"/>
      <c r="X222" s="26"/>
    </row>
    <row r="223" spans="1:40" ht="20.100000000000001" customHeight="1">
      <c r="A223" s="80">
        <f>IF(AND(N223="○", OR(OR(所在地=FALSE,K191&lt;&gt;"○"),ISBLANK(P223))), 1001,0)</f>
        <v>0</v>
      </c>
      <c r="B223" s="92"/>
      <c r="C223" s="24"/>
      <c r="D223" s="12">
        <v>2</v>
      </c>
      <c r="E223" s="193" t="s">
        <v>48</v>
      </c>
      <c r="F223" s="194"/>
      <c r="G223" s="195"/>
      <c r="H223" s="205" t="s">
        <v>49</v>
      </c>
      <c r="I223" s="206"/>
      <c r="J223" s="206"/>
      <c r="K223" s="206"/>
      <c r="L223" s="206"/>
      <c r="M223" s="207"/>
      <c r="N223" s="238"/>
      <c r="O223" s="239"/>
      <c r="P223" s="214"/>
      <c r="Q223" s="310"/>
      <c r="R223" s="311"/>
      <c r="S223" s="102"/>
      <c r="T223" s="102"/>
      <c r="U223" s="102"/>
      <c r="V223" s="102"/>
      <c r="W223" s="102"/>
      <c r="X223" s="26"/>
    </row>
    <row r="224" spans="1:40" ht="20.100000000000001" customHeight="1">
      <c r="A224" s="80">
        <f>IF(AND(N224="○", OR(OR(所在地=FALSE,K191&lt;&gt;"○"),ISBLANK(P224))), 1001,0)</f>
        <v>0</v>
      </c>
      <c r="B224" s="4"/>
      <c r="C224" s="24"/>
      <c r="D224" s="12">
        <v>3</v>
      </c>
      <c r="E224" s="196"/>
      <c r="F224" s="197"/>
      <c r="G224" s="198"/>
      <c r="H224" s="205" t="s">
        <v>70</v>
      </c>
      <c r="I224" s="206"/>
      <c r="J224" s="206"/>
      <c r="K224" s="206"/>
      <c r="L224" s="206"/>
      <c r="M224" s="207"/>
      <c r="N224" s="314"/>
      <c r="O224" s="315"/>
      <c r="P224" s="214"/>
      <c r="Q224" s="310"/>
      <c r="R224" s="311"/>
      <c r="S224" s="102"/>
      <c r="T224" s="102"/>
      <c r="U224" s="102"/>
      <c r="V224" s="102"/>
      <c r="W224" s="102"/>
      <c r="X224" s="26"/>
    </row>
    <row r="225" spans="1:25" ht="20.100000000000001" customHeight="1">
      <c r="A225" s="80">
        <f>IF(AND(N225="○", OR(OR(所在地=FALSE,K191&lt;&gt;"○"),ISBLANK(P225))), 1001,0)</f>
        <v>0</v>
      </c>
      <c r="B225" s="4"/>
      <c r="C225" s="24"/>
      <c r="D225" s="13">
        <v>4</v>
      </c>
      <c r="E225" s="199"/>
      <c r="F225" s="200"/>
      <c r="G225" s="201"/>
      <c r="H225" s="208" t="s">
        <v>50</v>
      </c>
      <c r="I225" s="209"/>
      <c r="J225" s="209"/>
      <c r="K225" s="209"/>
      <c r="L225" s="209"/>
      <c r="M225" s="210"/>
      <c r="N225" s="284"/>
      <c r="O225" s="285"/>
      <c r="P225" s="240"/>
      <c r="Q225" s="312"/>
      <c r="R225" s="313"/>
      <c r="S225" s="102"/>
      <c r="T225" s="102"/>
      <c r="U225" s="102"/>
      <c r="V225" s="102"/>
      <c r="W225" s="102"/>
      <c r="X225" s="26"/>
    </row>
    <row r="226" spans="1:25" s="15" customFormat="1" ht="15.75" customHeight="1">
      <c r="A226" s="14"/>
      <c r="B226" s="14"/>
      <c r="C226" s="50"/>
      <c r="D226" s="27" t="s">
        <v>51</v>
      </c>
      <c r="E226" s="156" t="s">
        <v>74</v>
      </c>
      <c r="F226" s="156"/>
      <c r="G226" s="156"/>
      <c r="H226" s="156"/>
      <c r="I226" s="157"/>
      <c r="J226" s="156"/>
      <c r="K226" s="157"/>
      <c r="L226" s="157"/>
      <c r="M226" s="157"/>
      <c r="N226" s="158"/>
      <c r="O226" s="159"/>
      <c r="P226" s="159"/>
      <c r="Q226" s="159"/>
      <c r="R226" s="158"/>
      <c r="S226" s="156"/>
      <c r="T226" s="156"/>
      <c r="U226" s="156"/>
      <c r="V226" s="156"/>
      <c r="W226" s="156"/>
      <c r="X226" s="51"/>
      <c r="Y226" s="52"/>
    </row>
    <row r="227" spans="1:25" s="15" customFormat="1" ht="15.75" customHeight="1">
      <c r="A227" s="14"/>
      <c r="B227" s="14"/>
      <c r="C227" s="50"/>
      <c r="D227" s="27" t="s">
        <v>52</v>
      </c>
      <c r="E227" s="156" t="s">
        <v>75</v>
      </c>
      <c r="F227" s="156"/>
      <c r="G227" s="156"/>
      <c r="H227" s="156"/>
      <c r="I227" s="160"/>
      <c r="J227" s="156"/>
      <c r="K227" s="157"/>
      <c r="L227" s="157"/>
      <c r="M227" s="157"/>
      <c r="N227" s="158"/>
      <c r="O227" s="159"/>
      <c r="P227" s="159"/>
      <c r="Q227" s="159"/>
      <c r="R227" s="158"/>
      <c r="S227" s="156"/>
      <c r="T227" s="156"/>
      <c r="U227" s="156"/>
      <c r="V227" s="156"/>
      <c r="W227" s="156"/>
      <c r="X227" s="51"/>
      <c r="Y227" s="52"/>
    </row>
    <row r="228" spans="1:25" ht="15.75" customHeight="1">
      <c r="A228" s="4"/>
      <c r="B228" s="4"/>
      <c r="C228" s="31"/>
      <c r="D228" s="32"/>
      <c r="E228" s="153"/>
      <c r="F228" s="153"/>
      <c r="G228" s="153"/>
      <c r="H228" s="153"/>
      <c r="I228" s="53"/>
      <c r="J228" s="33"/>
      <c r="K228" s="53"/>
      <c r="L228" s="53"/>
      <c r="M228" s="42"/>
      <c r="N228" s="33"/>
      <c r="O228" s="41"/>
      <c r="P228" s="41"/>
      <c r="Q228" s="41"/>
      <c r="R228" s="42"/>
      <c r="S228" s="33"/>
      <c r="T228" s="33"/>
      <c r="U228" s="33"/>
      <c r="V228" s="33"/>
      <c r="W228" s="33"/>
      <c r="X228" s="34"/>
    </row>
    <row r="229" spans="1:25" ht="15.75" customHeight="1">
      <c r="A229" s="4"/>
      <c r="B229" s="4"/>
      <c r="C229" s="29"/>
      <c r="D229" s="29"/>
      <c r="E229" s="29"/>
      <c r="F229" s="29"/>
      <c r="G229" s="29"/>
      <c r="H229" s="29"/>
      <c r="I229" s="43"/>
      <c r="J229" s="35"/>
      <c r="K229" s="43"/>
      <c r="L229" s="43"/>
      <c r="M229" s="40"/>
      <c r="N229" s="35"/>
      <c r="O229" s="44"/>
      <c r="P229" s="44"/>
      <c r="Q229" s="44"/>
      <c r="R229" s="40"/>
      <c r="S229" s="35"/>
      <c r="T229" s="35"/>
      <c r="U229" s="35"/>
      <c r="V229" s="35"/>
      <c r="W229" s="35"/>
      <c r="X229" s="29"/>
    </row>
    <row r="230" spans="1:25" ht="15.75" customHeight="1">
      <c r="I230" s="2"/>
      <c r="K230" s="2"/>
      <c r="L230" s="57"/>
      <c r="M230" s="18"/>
      <c r="O230" s="19"/>
      <c r="P230" s="19"/>
      <c r="Q230" s="19"/>
      <c r="R230" s="18"/>
    </row>
    <row r="231" spans="1:25">
      <c r="I231" s="2"/>
      <c r="K231" s="2"/>
      <c r="L231" s="57"/>
      <c r="M231" s="18"/>
      <c r="O231" s="19"/>
      <c r="P231" s="19"/>
      <c r="Q231" s="19"/>
      <c r="R231" s="18"/>
    </row>
    <row r="232" spans="1:25">
      <c r="I232" s="2"/>
      <c r="K232" s="2"/>
      <c r="L232" s="57"/>
      <c r="M232" s="18"/>
      <c r="O232" s="19"/>
      <c r="P232" s="19"/>
      <c r="Q232" s="19"/>
      <c r="R232" s="18"/>
    </row>
    <row r="234" spans="1:25">
      <c r="C234" s="57"/>
    </row>
  </sheetData>
  <sheetProtection algorithmName="SHA-512" hashValue="3F8Dja3HWp/uVvBjd2FMNnF6s+qGpob0xJOPVgdeWVFx9f17juzMh4MvOiWr7r3lepfJGxHvn6m/F7IPauuw3Q==" saltValue="JJHYsOQ3/h/1L3CumiTF7A==" spinCount="100000" sheet="1" objects="1" scenarios="1"/>
  <dataConsolidate/>
  <mergeCells count="194">
    <mergeCell ref="N225:O225"/>
    <mergeCell ref="N200:O200"/>
    <mergeCell ref="N201:O201"/>
    <mergeCell ref="N202:O202"/>
    <mergeCell ref="N203:O203"/>
    <mergeCell ref="N204:O204"/>
    <mergeCell ref="N205:O205"/>
    <mergeCell ref="N206:O206"/>
    <mergeCell ref="N207:O207"/>
    <mergeCell ref="N208:O208"/>
    <mergeCell ref="D219:W219"/>
    <mergeCell ref="D220:W220"/>
    <mergeCell ref="D221:G221"/>
    <mergeCell ref="P221:R221"/>
    <mergeCell ref="P210:Q210"/>
    <mergeCell ref="H221:M221"/>
    <mergeCell ref="K209:M209"/>
    <mergeCell ref="K204:M204"/>
    <mergeCell ref="K205:M205"/>
    <mergeCell ref="P222:R222"/>
    <mergeCell ref="P223:R223"/>
    <mergeCell ref="P224:R224"/>
    <mergeCell ref="P225:R225"/>
    <mergeCell ref="N224:O224"/>
    <mergeCell ref="I75:W75"/>
    <mergeCell ref="J76:W76"/>
    <mergeCell ref="I77:W77"/>
    <mergeCell ref="D181:J182"/>
    <mergeCell ref="N197:O197"/>
    <mergeCell ref="N181:O182"/>
    <mergeCell ref="N183:O183"/>
    <mergeCell ref="N184:O184"/>
    <mergeCell ref="N185:O185"/>
    <mergeCell ref="N186:O186"/>
    <mergeCell ref="N187:O187"/>
    <mergeCell ref="N191:O191"/>
    <mergeCell ref="N192:O192"/>
    <mergeCell ref="N193:O193"/>
    <mergeCell ref="W181:W182"/>
    <mergeCell ref="N194:O194"/>
    <mergeCell ref="N195:O195"/>
    <mergeCell ref="N196:O196"/>
    <mergeCell ref="C166:H166"/>
    <mergeCell ref="I153:W153"/>
    <mergeCell ref="I155:W155"/>
    <mergeCell ref="C146:H146"/>
    <mergeCell ref="I151:M151"/>
    <mergeCell ref="I122:W122"/>
    <mergeCell ref="I22:W22"/>
    <mergeCell ref="I24:W24"/>
    <mergeCell ref="V1:X1"/>
    <mergeCell ref="I20:M20"/>
    <mergeCell ref="C13:H13"/>
    <mergeCell ref="C109:H109"/>
    <mergeCell ref="I83:M83"/>
    <mergeCell ref="I28:W28"/>
    <mergeCell ref="I30:W30"/>
    <mergeCell ref="I34:M34"/>
    <mergeCell ref="I36:M36"/>
    <mergeCell ref="I32:W32"/>
    <mergeCell ref="I38:W38"/>
    <mergeCell ref="I87:W87"/>
    <mergeCell ref="I40:M40"/>
    <mergeCell ref="I63:M63"/>
    <mergeCell ref="I73:W73"/>
    <mergeCell ref="J74:W74"/>
    <mergeCell ref="I69:M69"/>
    <mergeCell ref="I71:W71"/>
    <mergeCell ref="I26:W26"/>
    <mergeCell ref="C60:H60"/>
    <mergeCell ref="I81:W81"/>
    <mergeCell ref="I79:W79"/>
    <mergeCell ref="I149:M149"/>
    <mergeCell ref="I85:M85"/>
    <mergeCell ref="I120:M120"/>
    <mergeCell ref="I118:M118"/>
    <mergeCell ref="I114:W114"/>
    <mergeCell ref="I116:W116"/>
    <mergeCell ref="I112:W112"/>
    <mergeCell ref="D111:W111"/>
    <mergeCell ref="P186:Q186"/>
    <mergeCell ref="I159:M159"/>
    <mergeCell ref="I161:M161"/>
    <mergeCell ref="E183:J183"/>
    <mergeCell ref="E184:J184"/>
    <mergeCell ref="E185:J185"/>
    <mergeCell ref="E186:J186"/>
    <mergeCell ref="I169:M169"/>
    <mergeCell ref="I176:M176"/>
    <mergeCell ref="J177:W177"/>
    <mergeCell ref="I178:M178"/>
    <mergeCell ref="N221:O221"/>
    <mergeCell ref="P194:Q194"/>
    <mergeCell ref="P195:Q195"/>
    <mergeCell ref="P189:Q189"/>
    <mergeCell ref="C174:H174"/>
    <mergeCell ref="K210:M210"/>
    <mergeCell ref="K211:M211"/>
    <mergeCell ref="P205:Q205"/>
    <mergeCell ref="P207:Q207"/>
    <mergeCell ref="P209:Q209"/>
    <mergeCell ref="K207:M207"/>
    <mergeCell ref="P206:Q206"/>
    <mergeCell ref="N188:O188"/>
    <mergeCell ref="N189:O189"/>
    <mergeCell ref="N190:O190"/>
    <mergeCell ref="P192:Q192"/>
    <mergeCell ref="P193:Q193"/>
    <mergeCell ref="K202:M202"/>
    <mergeCell ref="K203:M203"/>
    <mergeCell ref="P181:Q182"/>
    <mergeCell ref="P184:Q184"/>
    <mergeCell ref="K184:M184"/>
    <mergeCell ref="K187:M187"/>
    <mergeCell ref="K186:M186"/>
    <mergeCell ref="N222:O222"/>
    <mergeCell ref="N223:O223"/>
    <mergeCell ref="K208:M208"/>
    <mergeCell ref="K190:M190"/>
    <mergeCell ref="K191:M191"/>
    <mergeCell ref="P191:Q191"/>
    <mergeCell ref="P197:Q197"/>
    <mergeCell ref="P211:Q211"/>
    <mergeCell ref="P203:Q203"/>
    <mergeCell ref="P208:Q208"/>
    <mergeCell ref="K206:M206"/>
    <mergeCell ref="K195:M195"/>
    <mergeCell ref="P199:Q199"/>
    <mergeCell ref="P200:Q200"/>
    <mergeCell ref="N198:O198"/>
    <mergeCell ref="N199:O199"/>
    <mergeCell ref="N209:O209"/>
    <mergeCell ref="N210:O210"/>
    <mergeCell ref="N211:O211"/>
    <mergeCell ref="K200:M200"/>
    <mergeCell ref="P201:Q201"/>
    <mergeCell ref="P204:Q204"/>
    <mergeCell ref="K201:M201"/>
    <mergeCell ref="P196:Q196"/>
    <mergeCell ref="E188:J188"/>
    <mergeCell ref="E189:J189"/>
    <mergeCell ref="E190:J190"/>
    <mergeCell ref="E191:J191"/>
    <mergeCell ref="I157:W157"/>
    <mergeCell ref="J170:W170"/>
    <mergeCell ref="P185:Q185"/>
    <mergeCell ref="R181:V181"/>
    <mergeCell ref="K185:M185"/>
    <mergeCell ref="K181:M182"/>
    <mergeCell ref="P183:Q183"/>
    <mergeCell ref="K183:M183"/>
    <mergeCell ref="K188:M188"/>
    <mergeCell ref="D180:W180"/>
    <mergeCell ref="P188:Q188"/>
    <mergeCell ref="P190:Q190"/>
    <mergeCell ref="K189:M189"/>
    <mergeCell ref="E187:J187"/>
    <mergeCell ref="P187:Q187"/>
    <mergeCell ref="P198:Q198"/>
    <mergeCell ref="P202:Q202"/>
    <mergeCell ref="K192:M192"/>
    <mergeCell ref="K193:M193"/>
    <mergeCell ref="K194:M194"/>
    <mergeCell ref="K196:M196"/>
    <mergeCell ref="K197:M197"/>
    <mergeCell ref="K198:M198"/>
    <mergeCell ref="K199:M199"/>
    <mergeCell ref="E192:J192"/>
    <mergeCell ref="E193:J193"/>
    <mergeCell ref="E194:J194"/>
    <mergeCell ref="E195:J195"/>
    <mergeCell ref="E196:J196"/>
    <mergeCell ref="E197:J197"/>
    <mergeCell ref="E198:J198"/>
    <mergeCell ref="E199:J199"/>
    <mergeCell ref="E200:J200"/>
    <mergeCell ref="E201:J201"/>
    <mergeCell ref="E202:J202"/>
    <mergeCell ref="E203:J203"/>
    <mergeCell ref="E204:J204"/>
    <mergeCell ref="E205:J205"/>
    <mergeCell ref="E206:J206"/>
    <mergeCell ref="E207:J207"/>
    <mergeCell ref="E208:J208"/>
    <mergeCell ref="E209:J209"/>
    <mergeCell ref="E210:J210"/>
    <mergeCell ref="E211:J211"/>
    <mergeCell ref="E222:G222"/>
    <mergeCell ref="E223:G225"/>
    <mergeCell ref="H222:M222"/>
    <mergeCell ref="H223:M223"/>
    <mergeCell ref="H224:M224"/>
    <mergeCell ref="H225:M225"/>
    <mergeCell ref="C216:H216"/>
  </mergeCells>
  <phoneticPr fontId="5"/>
  <conditionalFormatting sqref="I20:M20">
    <cfRule type="expression" dxfId="301" priority="302" stopIfTrue="1">
      <formula>ISBLANK($I20)</formula>
    </cfRule>
  </conditionalFormatting>
  <conditionalFormatting sqref="I22:W22">
    <cfRule type="expression" dxfId="300" priority="301" stopIfTrue="1">
      <formula>AND(I22&lt;&gt;"", OR(ISERROR(FIND("@"&amp;LEFT(I22,3)&amp;"@", 都道府県3))=FALSE, ISERROR(FIND("@"&amp;LEFT(I22,4)&amp;"@",都道府県4))=FALSE))=FALSE</formula>
    </cfRule>
  </conditionalFormatting>
  <conditionalFormatting sqref="I24:W24">
    <cfRule type="expression" dxfId="299" priority="300" stopIfTrue="1">
      <formula>ISBLANK($I24)</formula>
    </cfRule>
  </conditionalFormatting>
  <conditionalFormatting sqref="I26:W26">
    <cfRule type="expression" dxfId="298" priority="299" stopIfTrue="1">
      <formula>ISBLANK($I26)</formula>
    </cfRule>
  </conditionalFormatting>
  <conditionalFormatting sqref="I28:W28">
    <cfRule type="expression" dxfId="297" priority="298" stopIfTrue="1">
      <formula>ISBLANK($I28)</formula>
    </cfRule>
  </conditionalFormatting>
  <conditionalFormatting sqref="I30:W30">
    <cfRule type="expression" dxfId="296" priority="297" stopIfTrue="1">
      <formula>ISBLANK($I30)</formula>
    </cfRule>
  </conditionalFormatting>
  <conditionalFormatting sqref="I32:W32">
    <cfRule type="expression" dxfId="295" priority="296" stopIfTrue="1">
      <formula>ISBLANK($I32)</formula>
    </cfRule>
  </conditionalFormatting>
  <conditionalFormatting sqref="I34:M34">
    <cfRule type="expression" dxfId="294" priority="295" stopIfTrue="1">
      <formula>NOT(AND(I34&lt;&gt;"",ISNUMBER(VALUE(SUBSTITUTE(I34,"-","")))))</formula>
    </cfRule>
  </conditionalFormatting>
  <conditionalFormatting sqref="I36:M36">
    <cfRule type="expression" dxfId="293" priority="294" stopIfTrue="1">
      <formula>NOT(AND(I36&lt;&gt;"",ISNUMBER(VALUE(SUBSTITUTE(I36,"-","")))))</formula>
    </cfRule>
  </conditionalFormatting>
  <conditionalFormatting sqref="I40:M40">
    <cfRule type="expression" dxfId="292" priority="293" stopIfTrue="1">
      <formula>AND($I40&lt;&gt;"一致する", $I40&lt;&gt;"一致しない")</formula>
    </cfRule>
  </conditionalFormatting>
  <conditionalFormatting sqref="I63:M63">
    <cfRule type="expression" dxfId="291" priority="292" stopIfTrue="1">
      <formula>AND(I63&lt;&gt;"しない", I63&lt;&gt;"する")</formula>
    </cfRule>
  </conditionalFormatting>
  <conditionalFormatting sqref="I69:M69">
    <cfRule type="expression" dxfId="290" priority="291" stopIfTrue="1">
      <formula>OR(AND($I63="する",ISBLANK($I69)),AND($I63="しない",NOT(ISBLANK($I69))))</formula>
    </cfRule>
  </conditionalFormatting>
  <conditionalFormatting sqref="I71:W71">
    <cfRule type="expression" dxfId="289" priority="290" stopIfTrue="1">
      <formula>OR(AND($I63="する",AND(I71&lt;&gt;"", OR(ISERROR(FIND("@"&amp;LEFT(I71,3)&amp;"@", 都道府県3))=FALSE, ISERROR(FIND("@"&amp;LEFT(I71,4)&amp;"@",都道府県4))=FALSE))=FALSE),AND($I63="しない",NOT(ISBLANK($I71))))</formula>
    </cfRule>
  </conditionalFormatting>
  <conditionalFormatting sqref="I73:W73">
    <cfRule type="expression" dxfId="288" priority="289" stopIfTrue="1">
      <formula>OR(AND($I63="する",ISBLANK($I73)),AND($I63="しない",NOT(ISBLANK($I73))))</formula>
    </cfRule>
  </conditionalFormatting>
  <conditionalFormatting sqref="I75:W75">
    <cfRule type="expression" dxfId="287" priority="288" stopIfTrue="1">
      <formula>OR(AND($I63="する",ISBLANK($I75)),AND($I63="しない",NOT(ISBLANK($I75))))</formula>
    </cfRule>
  </conditionalFormatting>
  <conditionalFormatting sqref="I77:W77">
    <cfRule type="expression" dxfId="286" priority="287" stopIfTrue="1">
      <formula>OR(AND($I63="する",ISBLANK($I77)),AND($I63="しない",NOT(ISBLANK($I77))))</formula>
    </cfRule>
  </conditionalFormatting>
  <conditionalFormatting sqref="I79:W79">
    <cfRule type="expression" dxfId="285" priority="286" stopIfTrue="1">
      <formula>OR(AND($I63="する",ISBLANK($I79)),AND($I63="しない",NOT(ISBLANK($I79))))</formula>
    </cfRule>
  </conditionalFormatting>
  <conditionalFormatting sqref="I81:W81">
    <cfRule type="expression" dxfId="284" priority="285" stopIfTrue="1">
      <formula>OR(AND($I63="する",ISBLANK($I81)),AND($I63="しない",NOT(ISBLANK($I81))))</formula>
    </cfRule>
  </conditionalFormatting>
  <conditionalFormatting sqref="I83:M83">
    <cfRule type="expression" dxfId="283" priority="284" stopIfTrue="1">
      <formula>OR(AND($I63="する",NOT(AND(I83&lt;&gt;"",ISNUMBER(VALUE(SUBSTITUTE(I83,"-","")))))), AND($I63="しない",NOT(ISBLANK($I83))))</formula>
    </cfRule>
  </conditionalFormatting>
  <conditionalFormatting sqref="I85:M85">
    <cfRule type="expression" dxfId="282" priority="283" stopIfTrue="1">
      <formula>OR(AND($I63="する",NOT(AND(I85&lt;&gt;"",ISNUMBER(VALUE(SUBSTITUTE(I85,"-","")))))), AND($I63="しない",NOT(ISBLANK($I85))))</formula>
    </cfRule>
  </conditionalFormatting>
  <conditionalFormatting sqref="I87:W87">
    <cfRule type="expression" dxfId="281" priority="282" stopIfTrue="1">
      <formula>AND(I63="しない",NOT(ISBLANK($I87)))</formula>
    </cfRule>
  </conditionalFormatting>
  <conditionalFormatting sqref="I118:M118">
    <cfRule type="expression" dxfId="280" priority="281" stopIfTrue="1">
      <formula>AND(I118&lt;&gt;"",NOT(ISNUMBER(VALUE(SUBSTITUTE(I118,"-","")))))</formula>
    </cfRule>
  </conditionalFormatting>
  <conditionalFormatting sqref="I120:M120">
    <cfRule type="expression" dxfId="279" priority="280" stopIfTrue="1">
      <formula>AND(I120&lt;&gt;"",NOT(ISNUMBER(VALUE(SUBSTITUTE(I120,"-","")))))</formula>
    </cfRule>
  </conditionalFormatting>
  <conditionalFormatting sqref="I149:M149">
    <cfRule type="expression" dxfId="278" priority="279" stopIfTrue="1">
      <formula>AND(I149&lt;&gt;"しない", I149&lt;&gt;"する")</formula>
    </cfRule>
  </conditionalFormatting>
  <conditionalFormatting sqref="I151:M151">
    <cfRule type="expression" dxfId="277" priority="278" stopIfTrue="1">
      <formula>AND($I149="する",ISBLANK($I151))</formula>
    </cfRule>
  </conditionalFormatting>
  <conditionalFormatting sqref="I153:W153">
    <cfRule type="expression" dxfId="276" priority="277" stopIfTrue="1">
      <formula>AND($I149="する",ISBLANK($I153))</formula>
    </cfRule>
  </conditionalFormatting>
  <conditionalFormatting sqref="I157:W157">
    <cfRule type="expression" dxfId="275" priority="276" stopIfTrue="1">
      <formula>AND($I149="する",ISBLANK($I157))</formula>
    </cfRule>
  </conditionalFormatting>
  <conditionalFormatting sqref="I159:M159">
    <cfRule type="expression" dxfId="274" priority="275" stopIfTrue="1">
      <formula>AND($I149="する",NOT(AND(I159&lt;&gt;"",ISNUMBER(VALUE(SUBSTITUTE(I159,"-",""))))))</formula>
    </cfRule>
  </conditionalFormatting>
  <conditionalFormatting sqref="I161:M161">
    <cfRule type="expression" dxfId="273" priority="274" stopIfTrue="1">
      <formula>AND($I149="する",NOT(AND(I161&lt;&gt;"",ISNUMBER(VALUE(SUBSTITUTE(I161,"-",""))))))</formula>
    </cfRule>
  </conditionalFormatting>
  <conditionalFormatting sqref="I169:M169">
    <cfRule type="expression" dxfId="272" priority="273" stopIfTrue="1">
      <formula>ISBLANK($I169)</formula>
    </cfRule>
  </conditionalFormatting>
  <conditionalFormatting sqref="I176:M176">
    <cfRule type="expression" dxfId="271" priority="272" stopIfTrue="1">
      <formula>ISBLANK($I176)</formula>
    </cfRule>
  </conditionalFormatting>
  <conditionalFormatting sqref="P176">
    <cfRule type="expression" dxfId="270" priority="271" stopIfTrue="1">
      <formula>OR(NOT(ISNUMBER(VALUE(P176))), TRIM(P176)="", LEN(P176)&gt;6)</formula>
    </cfRule>
  </conditionalFormatting>
  <conditionalFormatting sqref="I178:M178">
    <cfRule type="expression" dxfId="269" priority="270" stopIfTrue="1">
      <formula>ISBLANK($I178)</formula>
    </cfRule>
  </conditionalFormatting>
  <conditionalFormatting sqref="K183:M183">
    <cfRule type="expression" dxfId="268" priority="269" stopIfTrue="1">
      <formula>希望&lt;&gt;0</formula>
    </cfRule>
  </conditionalFormatting>
  <conditionalFormatting sqref="N183:O183">
    <cfRule type="expression" dxfId="267" priority="268" stopIfTrue="1">
      <formula>AND(K183="○",AND(N183&lt;&gt;"一般",N183&lt;&gt;"特定"))</formula>
    </cfRule>
  </conditionalFormatting>
  <conditionalFormatting sqref="P183:Q183">
    <cfRule type="expression" dxfId="266" priority="267" stopIfTrue="1">
      <formula>AND(K183="○", ISBLANK($P183))</formula>
    </cfRule>
  </conditionalFormatting>
  <conditionalFormatting sqref="R183">
    <cfRule type="expression" dxfId="265" priority="266" stopIfTrue="1">
      <formula>AND(K183="○", ISBLANK($R183))</formula>
    </cfRule>
  </conditionalFormatting>
  <conditionalFormatting sqref="S183">
    <cfRule type="expression" dxfId="264" priority="265" stopIfTrue="1">
      <formula>AND(K183="○", ISBLANK($S183))</formula>
    </cfRule>
  </conditionalFormatting>
  <conditionalFormatting sqref="T183">
    <cfRule type="expression" dxfId="263" priority="264" stopIfTrue="1">
      <formula>AND(K183="○", ISBLANK($T183))</formula>
    </cfRule>
  </conditionalFormatting>
  <conditionalFormatting sqref="U183">
    <cfRule type="expression" dxfId="262" priority="263" stopIfTrue="1">
      <formula>AND(K183="○", ISBLANK($U183))</formula>
    </cfRule>
  </conditionalFormatting>
  <conditionalFormatting sqref="V183">
    <cfRule type="expression" dxfId="261" priority="262" stopIfTrue="1">
      <formula>AND(K183="○", ISBLANK($V183))</formula>
    </cfRule>
  </conditionalFormatting>
  <conditionalFormatting sqref="W183">
    <cfRule type="expression" dxfId="260" priority="261" stopIfTrue="1">
      <formula>AND(K183="○", ISBLANK($W183))</formula>
    </cfRule>
  </conditionalFormatting>
  <conditionalFormatting sqref="K184:M184">
    <cfRule type="expression" dxfId="259" priority="260" stopIfTrue="1">
      <formula>希望&lt;&gt;0</formula>
    </cfRule>
  </conditionalFormatting>
  <conditionalFormatting sqref="N184:O184">
    <cfRule type="expression" dxfId="258" priority="259" stopIfTrue="1">
      <formula>AND(K184="○",AND(N184&lt;&gt;"一般",N184&lt;&gt;"特定"))</formula>
    </cfRule>
  </conditionalFormatting>
  <conditionalFormatting sqref="P184:Q184">
    <cfRule type="expression" dxfId="257" priority="258" stopIfTrue="1">
      <formula>AND(K184="○", ISBLANK($P184))</formula>
    </cfRule>
  </conditionalFormatting>
  <conditionalFormatting sqref="R184">
    <cfRule type="expression" dxfId="256" priority="257" stopIfTrue="1">
      <formula>AND(K184="○", ISBLANK($R184))</formula>
    </cfRule>
  </conditionalFormatting>
  <conditionalFormatting sqref="S184">
    <cfRule type="expression" dxfId="255" priority="256" stopIfTrue="1">
      <formula>AND(K184="○", ISBLANK($S184))</formula>
    </cfRule>
  </conditionalFormatting>
  <conditionalFormatting sqref="T184">
    <cfRule type="expression" dxfId="254" priority="255" stopIfTrue="1">
      <formula>AND(K184="○", ISBLANK($T184))</formula>
    </cfRule>
  </conditionalFormatting>
  <conditionalFormatting sqref="U184">
    <cfRule type="expression" dxfId="253" priority="254" stopIfTrue="1">
      <formula>AND(K184="○", ISBLANK($U184))</formula>
    </cfRule>
  </conditionalFormatting>
  <conditionalFormatting sqref="V184">
    <cfRule type="expression" dxfId="252" priority="253" stopIfTrue="1">
      <formula>AND(K184="○", ISBLANK($V184))</formula>
    </cfRule>
  </conditionalFormatting>
  <conditionalFormatting sqref="W184">
    <cfRule type="expression" dxfId="251" priority="252" stopIfTrue="1">
      <formula>AND(K184="○", ISBLANK($W184))</formula>
    </cfRule>
  </conditionalFormatting>
  <conditionalFormatting sqref="K185:M185">
    <cfRule type="expression" dxfId="250" priority="251" stopIfTrue="1">
      <formula>希望&lt;&gt;0</formula>
    </cfRule>
  </conditionalFormatting>
  <conditionalFormatting sqref="N185:O185">
    <cfRule type="expression" dxfId="249" priority="250" stopIfTrue="1">
      <formula>AND(K185="○",AND(N185&lt;&gt;"一般",N185&lt;&gt;"特定"))</formula>
    </cfRule>
  </conditionalFormatting>
  <conditionalFormatting sqref="P185:Q185">
    <cfRule type="expression" dxfId="248" priority="249" stopIfTrue="1">
      <formula>AND(K185="○", ISBLANK($P185))</formula>
    </cfRule>
  </conditionalFormatting>
  <conditionalFormatting sqref="R185">
    <cfRule type="expression" dxfId="247" priority="248" stopIfTrue="1">
      <formula>AND(K185="○", ISBLANK($R185))</formula>
    </cfRule>
  </conditionalFormatting>
  <conditionalFormatting sqref="S185">
    <cfRule type="expression" dxfId="246" priority="247" stopIfTrue="1">
      <formula>AND(K185="○", ISBLANK($S185))</formula>
    </cfRule>
  </conditionalFormatting>
  <conditionalFormatting sqref="T185">
    <cfRule type="expression" dxfId="245" priority="246" stopIfTrue="1">
      <formula>AND(K185="○", ISBLANK($T185))</formula>
    </cfRule>
  </conditionalFormatting>
  <conditionalFormatting sqref="U185">
    <cfRule type="expression" dxfId="244" priority="245" stopIfTrue="1">
      <formula>AND(K185="○", ISBLANK($U185))</formula>
    </cfRule>
  </conditionalFormatting>
  <conditionalFormatting sqref="V185">
    <cfRule type="expression" dxfId="243" priority="244" stopIfTrue="1">
      <formula>AND(K185="○", ISBLANK($V185))</formula>
    </cfRule>
  </conditionalFormatting>
  <conditionalFormatting sqref="W185">
    <cfRule type="expression" dxfId="242" priority="243" stopIfTrue="1">
      <formula>AND(K185="○", ISBLANK($W185))</formula>
    </cfRule>
  </conditionalFormatting>
  <conditionalFormatting sqref="K186:M186">
    <cfRule type="expression" dxfId="241" priority="242" stopIfTrue="1">
      <formula>希望&lt;&gt;0</formula>
    </cfRule>
  </conditionalFormatting>
  <conditionalFormatting sqref="N186:O186">
    <cfRule type="expression" dxfId="240" priority="241" stopIfTrue="1">
      <formula>AND(K186="○",AND(N186&lt;&gt;"一般",N186&lt;&gt;"特定"))</formula>
    </cfRule>
  </conditionalFormatting>
  <conditionalFormatting sqref="P186:Q186">
    <cfRule type="expression" dxfId="239" priority="240" stopIfTrue="1">
      <formula>AND(K186="○", ISBLANK($P186))</formula>
    </cfRule>
  </conditionalFormatting>
  <conditionalFormatting sqref="R186">
    <cfRule type="expression" dxfId="238" priority="239" stopIfTrue="1">
      <formula>AND(K186="○", ISBLANK($R186))</formula>
    </cfRule>
  </conditionalFormatting>
  <conditionalFormatting sqref="S186">
    <cfRule type="expression" dxfId="237" priority="238" stopIfTrue="1">
      <formula>AND(K186="○", ISBLANK($S186))</formula>
    </cfRule>
  </conditionalFormatting>
  <conditionalFormatting sqref="T186">
    <cfRule type="expression" dxfId="236" priority="237" stopIfTrue="1">
      <formula>AND(K186="○", ISBLANK($T186))</formula>
    </cfRule>
  </conditionalFormatting>
  <conditionalFormatting sqref="U186">
    <cfRule type="expression" dxfId="235" priority="236" stopIfTrue="1">
      <formula>AND(K186="○", ISBLANK($U186))</formula>
    </cfRule>
  </conditionalFormatting>
  <conditionalFormatting sqref="V186">
    <cfRule type="expression" dxfId="234" priority="235" stopIfTrue="1">
      <formula>AND(K186="○", ISBLANK($V186))</formula>
    </cfRule>
  </conditionalFormatting>
  <conditionalFormatting sqref="W186">
    <cfRule type="expression" dxfId="233" priority="234" stopIfTrue="1">
      <formula>AND(K186="○", ISBLANK($W186))</formula>
    </cfRule>
  </conditionalFormatting>
  <conditionalFormatting sqref="K187:M187">
    <cfRule type="expression" dxfId="232" priority="233" stopIfTrue="1">
      <formula>希望&lt;&gt;0</formula>
    </cfRule>
  </conditionalFormatting>
  <conditionalFormatting sqref="N187:O187">
    <cfRule type="expression" dxfId="231" priority="232" stopIfTrue="1">
      <formula>AND(K187="○",AND(N187&lt;&gt;"一般",N187&lt;&gt;"特定"))</formula>
    </cfRule>
  </conditionalFormatting>
  <conditionalFormatting sqref="P187:Q187">
    <cfRule type="expression" dxfId="230" priority="231" stopIfTrue="1">
      <formula>AND(K187="○", ISBLANK($P187))</formula>
    </cfRule>
  </conditionalFormatting>
  <conditionalFormatting sqref="R187">
    <cfRule type="expression" dxfId="229" priority="230" stopIfTrue="1">
      <formula>AND(K187="○", ISBLANK($R187))</formula>
    </cfRule>
  </conditionalFormatting>
  <conditionalFormatting sqref="S187">
    <cfRule type="expression" dxfId="228" priority="229" stopIfTrue="1">
      <formula>AND(K187="○", ISBLANK($S187))</formula>
    </cfRule>
  </conditionalFormatting>
  <conditionalFormatting sqref="T187">
    <cfRule type="expression" dxfId="227" priority="228" stopIfTrue="1">
      <formula>AND(K187="○", ISBLANK($T187))</formula>
    </cfRule>
  </conditionalFormatting>
  <conditionalFormatting sqref="U187">
    <cfRule type="expression" dxfId="226" priority="227" stopIfTrue="1">
      <formula>AND(K187="○", ISBLANK($U187))</formula>
    </cfRule>
  </conditionalFormatting>
  <conditionalFormatting sqref="V187">
    <cfRule type="expression" dxfId="225" priority="226" stopIfTrue="1">
      <formula>AND(K187="○", ISBLANK($V187))</formula>
    </cfRule>
  </conditionalFormatting>
  <conditionalFormatting sqref="W187">
    <cfRule type="expression" dxfId="224" priority="225" stopIfTrue="1">
      <formula>AND(K187="○", ISBLANK($W187))</formula>
    </cfRule>
  </conditionalFormatting>
  <conditionalFormatting sqref="K188:M188">
    <cfRule type="expression" dxfId="223" priority="224" stopIfTrue="1">
      <formula>希望&lt;&gt;0</formula>
    </cfRule>
  </conditionalFormatting>
  <conditionalFormatting sqref="N188:O188">
    <cfRule type="expression" dxfId="222" priority="223" stopIfTrue="1">
      <formula>AND(K188="○",AND(N188&lt;&gt;"一般",N188&lt;&gt;"特定"))</formula>
    </cfRule>
  </conditionalFormatting>
  <conditionalFormatting sqref="P188:Q188">
    <cfRule type="expression" dxfId="221" priority="222" stopIfTrue="1">
      <formula>AND(K188="○", ISBLANK($P188))</formula>
    </cfRule>
  </conditionalFormatting>
  <conditionalFormatting sqref="R188">
    <cfRule type="expression" dxfId="220" priority="221" stopIfTrue="1">
      <formula>AND(K188="○", ISBLANK($R188))</formula>
    </cfRule>
  </conditionalFormatting>
  <conditionalFormatting sqref="S188">
    <cfRule type="expression" dxfId="219" priority="220" stopIfTrue="1">
      <formula>AND(K188="○", ISBLANK($S188))</formula>
    </cfRule>
  </conditionalFormatting>
  <conditionalFormatting sqref="T188">
    <cfRule type="expression" dxfId="218" priority="219" stopIfTrue="1">
      <formula>AND(K188="○", ISBLANK($T188))</formula>
    </cfRule>
  </conditionalFormatting>
  <conditionalFormatting sqref="U188">
    <cfRule type="expression" dxfId="217" priority="218" stopIfTrue="1">
      <formula>AND(K188="○", ISBLANK($U188))</formula>
    </cfRule>
  </conditionalFormatting>
  <conditionalFormatting sqref="V188">
    <cfRule type="expression" dxfId="216" priority="217" stopIfTrue="1">
      <formula>AND(K188="○", ISBLANK($V188))</formula>
    </cfRule>
  </conditionalFormatting>
  <conditionalFormatting sqref="W188">
    <cfRule type="expression" dxfId="215" priority="216" stopIfTrue="1">
      <formula>AND(K188="○", ISBLANK($W188))</formula>
    </cfRule>
  </conditionalFormatting>
  <conditionalFormatting sqref="K189:M189">
    <cfRule type="expression" dxfId="214" priority="215" stopIfTrue="1">
      <formula>希望&lt;&gt;0</formula>
    </cfRule>
  </conditionalFormatting>
  <conditionalFormatting sqref="N189:O189">
    <cfRule type="expression" dxfId="213" priority="214" stopIfTrue="1">
      <formula>AND(K189="○",AND(N189&lt;&gt;"一般",N189&lt;&gt;"特定"))</formula>
    </cfRule>
  </conditionalFormatting>
  <conditionalFormatting sqref="P189:Q189">
    <cfRule type="expression" dxfId="212" priority="213" stopIfTrue="1">
      <formula>AND(K189="○", ISBLANK($P189))</formula>
    </cfRule>
  </conditionalFormatting>
  <conditionalFormatting sqref="R189">
    <cfRule type="expression" dxfId="211" priority="212" stopIfTrue="1">
      <formula>AND(K189="○", ISBLANK($R189))</formula>
    </cfRule>
  </conditionalFormatting>
  <conditionalFormatting sqref="S189">
    <cfRule type="expression" dxfId="210" priority="211" stopIfTrue="1">
      <formula>AND(K189="○", ISBLANK($S189))</formula>
    </cfRule>
  </conditionalFormatting>
  <conditionalFormatting sqref="T189">
    <cfRule type="expression" dxfId="209" priority="210" stopIfTrue="1">
      <formula>AND(K189="○", ISBLANK($T189))</formula>
    </cfRule>
  </conditionalFormatting>
  <conditionalFormatting sqref="U189">
    <cfRule type="expression" dxfId="208" priority="209" stopIfTrue="1">
      <formula>AND(K189="○", ISBLANK($U189))</formula>
    </cfRule>
  </conditionalFormatting>
  <conditionalFormatting sqref="V189">
    <cfRule type="expression" dxfId="207" priority="208" stopIfTrue="1">
      <formula>AND(K189="○", ISBLANK($V189))</formula>
    </cfRule>
  </conditionalFormatting>
  <conditionalFormatting sqref="W189">
    <cfRule type="expression" dxfId="206" priority="207" stopIfTrue="1">
      <formula>AND(K189="○", ISBLANK($W189))</formula>
    </cfRule>
  </conditionalFormatting>
  <conditionalFormatting sqref="K190:M190">
    <cfRule type="expression" dxfId="205" priority="206" stopIfTrue="1">
      <formula>希望&lt;&gt;0</formula>
    </cfRule>
  </conditionalFormatting>
  <conditionalFormatting sqref="N190:O190">
    <cfRule type="expression" dxfId="204" priority="205" stopIfTrue="1">
      <formula>AND(K190="○",AND(N190&lt;&gt;"一般",N190&lt;&gt;"特定"))</formula>
    </cfRule>
  </conditionalFormatting>
  <conditionalFormatting sqref="P190:Q190">
    <cfRule type="expression" dxfId="203" priority="204" stopIfTrue="1">
      <formula>AND(K190="○", ISBLANK($P190))</formula>
    </cfRule>
  </conditionalFormatting>
  <conditionalFormatting sqref="R190">
    <cfRule type="expression" dxfId="202" priority="203" stopIfTrue="1">
      <formula>AND(K190="○", ISBLANK($R190))</formula>
    </cfRule>
  </conditionalFormatting>
  <conditionalFormatting sqref="S190">
    <cfRule type="expression" dxfId="201" priority="202" stopIfTrue="1">
      <formula>AND(K190="○", ISBLANK($S190))</formula>
    </cfRule>
  </conditionalFormatting>
  <conditionalFormatting sqref="T190">
    <cfRule type="expression" dxfId="200" priority="201" stopIfTrue="1">
      <formula>AND(K190="○", ISBLANK($T190))</formula>
    </cfRule>
  </conditionalFormatting>
  <conditionalFormatting sqref="U190">
    <cfRule type="expression" dxfId="199" priority="200" stopIfTrue="1">
      <formula>AND(K190="○", ISBLANK($U190))</formula>
    </cfRule>
  </conditionalFormatting>
  <conditionalFormatting sqref="V190">
    <cfRule type="expression" dxfId="198" priority="199" stopIfTrue="1">
      <formula>AND(K190="○", ISBLANK($V190))</formula>
    </cfRule>
  </conditionalFormatting>
  <conditionalFormatting sqref="W190">
    <cfRule type="expression" dxfId="197" priority="198" stopIfTrue="1">
      <formula>AND(K190="○", ISBLANK($W190))</formula>
    </cfRule>
  </conditionalFormatting>
  <conditionalFormatting sqref="K191:M191">
    <cfRule type="expression" dxfId="196" priority="197" stopIfTrue="1">
      <formula>希望&lt;&gt;0</formula>
    </cfRule>
  </conditionalFormatting>
  <conditionalFormatting sqref="N191:O191">
    <cfRule type="expression" dxfId="195" priority="196" stopIfTrue="1">
      <formula>AND(K191="○",AND(N191&lt;&gt;"一般",N191&lt;&gt;"特定"))</formula>
    </cfRule>
  </conditionalFormatting>
  <conditionalFormatting sqref="P191:Q191">
    <cfRule type="expression" dxfId="194" priority="195" stopIfTrue="1">
      <formula>AND(K191="○", ISBLANK($P191))</formula>
    </cfRule>
  </conditionalFormatting>
  <conditionalFormatting sqref="R191">
    <cfRule type="expression" dxfId="193" priority="194" stopIfTrue="1">
      <formula>AND(K191="○", ISBLANK($R191))</formula>
    </cfRule>
  </conditionalFormatting>
  <conditionalFormatting sqref="S191">
    <cfRule type="expression" dxfId="192" priority="193" stopIfTrue="1">
      <formula>AND(K191="○", ISBLANK($S191))</formula>
    </cfRule>
  </conditionalFormatting>
  <conditionalFormatting sqref="T191">
    <cfRule type="expression" dxfId="191" priority="192" stopIfTrue="1">
      <formula>AND(K191="○", ISBLANK($T191))</formula>
    </cfRule>
  </conditionalFormatting>
  <conditionalFormatting sqref="U191">
    <cfRule type="expression" dxfId="190" priority="191" stopIfTrue="1">
      <formula>AND(K191="○", ISBLANK($U191))</formula>
    </cfRule>
  </conditionalFormatting>
  <conditionalFormatting sqref="V191">
    <cfRule type="expression" dxfId="189" priority="190" stopIfTrue="1">
      <formula>AND(K191="○", ISBLANK($V191))</formula>
    </cfRule>
  </conditionalFormatting>
  <conditionalFormatting sqref="W191">
    <cfRule type="expression" dxfId="188" priority="189" stopIfTrue="1">
      <formula>AND(K191="○", ISBLANK($W191))</formula>
    </cfRule>
  </conditionalFormatting>
  <conditionalFormatting sqref="K192:M192">
    <cfRule type="expression" dxfId="187" priority="188" stopIfTrue="1">
      <formula>希望&lt;&gt;0</formula>
    </cfRule>
  </conditionalFormatting>
  <conditionalFormatting sqref="N192:O192">
    <cfRule type="expression" dxfId="186" priority="187" stopIfTrue="1">
      <formula>AND(K192="○",AND(N192&lt;&gt;"一般",N192&lt;&gt;"特定"))</formula>
    </cfRule>
  </conditionalFormatting>
  <conditionalFormatting sqref="P192:Q192">
    <cfRule type="expression" dxfId="185" priority="186" stopIfTrue="1">
      <formula>AND(K192="○", ISBLANK($P192))</formula>
    </cfRule>
  </conditionalFormatting>
  <conditionalFormatting sqref="R192">
    <cfRule type="expression" dxfId="184" priority="185" stopIfTrue="1">
      <formula>AND(K192="○", ISBLANK($R192))</formula>
    </cfRule>
  </conditionalFormatting>
  <conditionalFormatting sqref="S192">
    <cfRule type="expression" dxfId="183" priority="184" stopIfTrue="1">
      <formula>AND(K192="○", ISBLANK($S192))</formula>
    </cfRule>
  </conditionalFormatting>
  <conditionalFormatting sqref="T192">
    <cfRule type="expression" dxfId="182" priority="183" stopIfTrue="1">
      <formula>AND(K192="○", ISBLANK($T192))</formula>
    </cfRule>
  </conditionalFormatting>
  <conditionalFormatting sqref="U192">
    <cfRule type="expression" dxfId="181" priority="182" stopIfTrue="1">
      <formula>AND(K192="○", ISBLANK($U192))</formula>
    </cfRule>
  </conditionalFormatting>
  <conditionalFormatting sqref="V192">
    <cfRule type="expression" dxfId="180" priority="181" stopIfTrue="1">
      <formula>AND(K192="○", ISBLANK($V192))</formula>
    </cfRule>
  </conditionalFormatting>
  <conditionalFormatting sqref="W192">
    <cfRule type="expression" dxfId="179" priority="180" stopIfTrue="1">
      <formula>AND(K192="○", ISBLANK($W192))</formula>
    </cfRule>
  </conditionalFormatting>
  <conditionalFormatting sqref="K193:M193">
    <cfRule type="expression" dxfId="178" priority="179" stopIfTrue="1">
      <formula>希望&lt;&gt;0</formula>
    </cfRule>
  </conditionalFormatting>
  <conditionalFormatting sqref="N193:O193">
    <cfRule type="expression" dxfId="177" priority="178" stopIfTrue="1">
      <formula>AND(K193="○",AND(N193&lt;&gt;"一般",N193&lt;&gt;"特定"))</formula>
    </cfRule>
  </conditionalFormatting>
  <conditionalFormatting sqref="P193:Q193">
    <cfRule type="expression" dxfId="176" priority="177" stopIfTrue="1">
      <formula>AND(K193="○", ISBLANK($P193))</formula>
    </cfRule>
  </conditionalFormatting>
  <conditionalFormatting sqref="R193">
    <cfRule type="expression" dxfId="175" priority="176" stopIfTrue="1">
      <formula>AND(K193="○", ISBLANK($R193))</formula>
    </cfRule>
  </conditionalFormatting>
  <conditionalFormatting sqref="S193">
    <cfRule type="expression" dxfId="174" priority="175" stopIfTrue="1">
      <formula>AND(K193="○", ISBLANK($S193))</formula>
    </cfRule>
  </conditionalFormatting>
  <conditionalFormatting sqref="T193">
    <cfRule type="expression" dxfId="173" priority="174" stopIfTrue="1">
      <formula>AND(K193="○", ISBLANK($T193))</formula>
    </cfRule>
  </conditionalFormatting>
  <conditionalFormatting sqref="U193">
    <cfRule type="expression" dxfId="172" priority="173" stopIfTrue="1">
      <formula>AND(K193="○", ISBLANK($U193))</formula>
    </cfRule>
  </conditionalFormatting>
  <conditionalFormatting sqref="V193">
    <cfRule type="expression" dxfId="171" priority="172" stopIfTrue="1">
      <formula>AND(K193="○", ISBLANK($V193))</formula>
    </cfRule>
  </conditionalFormatting>
  <conditionalFormatting sqref="W193">
    <cfRule type="expression" dxfId="170" priority="171" stopIfTrue="1">
      <formula>AND(K193="○", ISBLANK($W193))</formula>
    </cfRule>
  </conditionalFormatting>
  <conditionalFormatting sqref="K194:M194">
    <cfRule type="expression" dxfId="169" priority="170" stopIfTrue="1">
      <formula>希望&lt;&gt;0</formula>
    </cfRule>
  </conditionalFormatting>
  <conditionalFormatting sqref="N194:O194">
    <cfRule type="expression" dxfId="168" priority="169" stopIfTrue="1">
      <formula>AND(K194="○",AND(N194&lt;&gt;"一般",N194&lt;&gt;"特定"))</formula>
    </cfRule>
  </conditionalFormatting>
  <conditionalFormatting sqref="P194:Q194">
    <cfRule type="expression" dxfId="167" priority="168" stopIfTrue="1">
      <formula>AND(K194="○", ISBLANK($P194))</formula>
    </cfRule>
  </conditionalFormatting>
  <conditionalFormatting sqref="R194">
    <cfRule type="expression" dxfId="166" priority="167" stopIfTrue="1">
      <formula>AND(K194="○", ISBLANK($R194))</formula>
    </cfRule>
  </conditionalFormatting>
  <conditionalFormatting sqref="S194">
    <cfRule type="expression" dxfId="165" priority="166" stopIfTrue="1">
      <formula>AND(K194="○", ISBLANK($S194))</formula>
    </cfRule>
  </conditionalFormatting>
  <conditionalFormatting sqref="T194">
    <cfRule type="expression" dxfId="164" priority="165" stopIfTrue="1">
      <formula>AND(K194="○", ISBLANK($T194))</formula>
    </cfRule>
  </conditionalFormatting>
  <conditionalFormatting sqref="U194">
    <cfRule type="expression" dxfId="163" priority="164" stopIfTrue="1">
      <formula>AND(K194="○", ISBLANK($U194))</formula>
    </cfRule>
  </conditionalFormatting>
  <conditionalFormatting sqref="V194">
    <cfRule type="expression" dxfId="162" priority="163" stopIfTrue="1">
      <formula>AND(K194="○", ISBLANK($V194))</formula>
    </cfRule>
  </conditionalFormatting>
  <conditionalFormatting sqref="W194">
    <cfRule type="expression" dxfId="161" priority="162" stopIfTrue="1">
      <formula>AND(K194="○", ISBLANK($W194))</formula>
    </cfRule>
  </conditionalFormatting>
  <conditionalFormatting sqref="K195:M195">
    <cfRule type="expression" dxfId="160" priority="161" stopIfTrue="1">
      <formula>希望&lt;&gt;0</formula>
    </cfRule>
  </conditionalFormatting>
  <conditionalFormatting sqref="N195:O195">
    <cfRule type="expression" dxfId="159" priority="160" stopIfTrue="1">
      <formula>AND(K195="○",AND(N195&lt;&gt;"一般",N195&lt;&gt;"特定"))</formula>
    </cfRule>
  </conditionalFormatting>
  <conditionalFormatting sqref="P195:Q195">
    <cfRule type="expression" dxfId="158" priority="159" stopIfTrue="1">
      <formula>AND(K195="○", ISBLANK($P195))</formula>
    </cfRule>
  </conditionalFormatting>
  <conditionalFormatting sqref="R195">
    <cfRule type="expression" dxfId="157" priority="158" stopIfTrue="1">
      <formula>AND(K195="○", ISBLANK($R195))</formula>
    </cfRule>
  </conditionalFormatting>
  <conditionalFormatting sqref="S195">
    <cfRule type="expression" dxfId="156" priority="157" stopIfTrue="1">
      <formula>AND(K195="○", ISBLANK($S195))</formula>
    </cfRule>
  </conditionalFormatting>
  <conditionalFormatting sqref="T195">
    <cfRule type="expression" dxfId="155" priority="156" stopIfTrue="1">
      <formula>AND(K195="○", ISBLANK($T195))</formula>
    </cfRule>
  </conditionalFormatting>
  <conditionalFormatting sqref="U195">
    <cfRule type="expression" dxfId="154" priority="155" stopIfTrue="1">
      <formula>AND(K195="○", ISBLANK($U195))</formula>
    </cfRule>
  </conditionalFormatting>
  <conditionalFormatting sqref="V195">
    <cfRule type="expression" dxfId="153" priority="154" stopIfTrue="1">
      <formula>AND(K195="○", ISBLANK($V195))</formula>
    </cfRule>
  </conditionalFormatting>
  <conditionalFormatting sqref="W195">
    <cfRule type="expression" dxfId="152" priority="153" stopIfTrue="1">
      <formula>AND(K195="○", ISBLANK($W195))</formula>
    </cfRule>
  </conditionalFormatting>
  <conditionalFormatting sqref="K196:M196">
    <cfRule type="expression" dxfId="151" priority="152" stopIfTrue="1">
      <formula>希望&lt;&gt;0</formula>
    </cfRule>
  </conditionalFormatting>
  <conditionalFormatting sqref="N196:O196">
    <cfRule type="expression" dxfId="150" priority="151" stopIfTrue="1">
      <formula>AND(K196="○",AND(N196&lt;&gt;"一般",N196&lt;&gt;"特定"))</formula>
    </cfRule>
  </conditionalFormatting>
  <conditionalFormatting sqref="P196:Q196">
    <cfRule type="expression" dxfId="149" priority="150" stopIfTrue="1">
      <formula>AND(K196="○", ISBLANK($P196))</formula>
    </cfRule>
  </conditionalFormatting>
  <conditionalFormatting sqref="R196">
    <cfRule type="expression" dxfId="148" priority="149" stopIfTrue="1">
      <formula>AND(K196="○", ISBLANK($R196))</formula>
    </cfRule>
  </conditionalFormatting>
  <conditionalFormatting sqref="S196">
    <cfRule type="expression" dxfId="147" priority="148" stopIfTrue="1">
      <formula>AND(K196="○", ISBLANK($S196))</formula>
    </cfRule>
  </conditionalFormatting>
  <conditionalFormatting sqref="T196">
    <cfRule type="expression" dxfId="146" priority="147" stopIfTrue="1">
      <formula>AND(K196="○", ISBLANK($T196))</formula>
    </cfRule>
  </conditionalFormatting>
  <conditionalFormatting sqref="U196">
    <cfRule type="expression" dxfId="145" priority="146" stopIfTrue="1">
      <formula>AND(K196="○", ISBLANK($U196))</formula>
    </cfRule>
  </conditionalFormatting>
  <conditionalFormatting sqref="V196">
    <cfRule type="expression" dxfId="144" priority="145" stopIfTrue="1">
      <formula>AND(K196="○", ISBLANK($V196))</formula>
    </cfRule>
  </conditionalFormatting>
  <conditionalFormatting sqref="W196">
    <cfRule type="expression" dxfId="143" priority="144" stopIfTrue="1">
      <formula>AND(K196="○", ISBLANK($W196))</formula>
    </cfRule>
  </conditionalFormatting>
  <conditionalFormatting sqref="K197:M197">
    <cfRule type="expression" dxfId="142" priority="143" stopIfTrue="1">
      <formula>希望&lt;&gt;0</formula>
    </cfRule>
  </conditionalFormatting>
  <conditionalFormatting sqref="N197:O197">
    <cfRule type="expression" dxfId="141" priority="142" stopIfTrue="1">
      <formula>AND(K197="○",AND(N197&lt;&gt;"一般",N197&lt;&gt;"特定"))</formula>
    </cfRule>
  </conditionalFormatting>
  <conditionalFormatting sqref="P197:Q197">
    <cfRule type="expression" dxfId="140" priority="141" stopIfTrue="1">
      <formula>AND(K197="○", ISBLANK($P197))</formula>
    </cfRule>
  </conditionalFormatting>
  <conditionalFormatting sqref="R197">
    <cfRule type="expression" dxfId="139" priority="140" stopIfTrue="1">
      <formula>AND(K197="○", ISBLANK($R197))</formula>
    </cfRule>
  </conditionalFormatting>
  <conditionalFormatting sqref="S197">
    <cfRule type="expression" dxfId="138" priority="139" stopIfTrue="1">
      <formula>AND(K197="○", ISBLANK($S197))</formula>
    </cfRule>
  </conditionalFormatting>
  <conditionalFormatting sqref="T197">
    <cfRule type="expression" dxfId="137" priority="138" stopIfTrue="1">
      <formula>AND(K197="○", ISBLANK($T197))</formula>
    </cfRule>
  </conditionalFormatting>
  <conditionalFormatting sqref="U197">
    <cfRule type="expression" dxfId="136" priority="137" stopIfTrue="1">
      <formula>AND(K197="○", ISBLANK($U197))</formula>
    </cfRule>
  </conditionalFormatting>
  <conditionalFormatting sqref="V197">
    <cfRule type="expression" dxfId="135" priority="136" stopIfTrue="1">
      <formula>AND(K197="○", ISBLANK($V197))</formula>
    </cfRule>
  </conditionalFormatting>
  <conditionalFormatting sqref="W197">
    <cfRule type="expression" dxfId="134" priority="135" stopIfTrue="1">
      <formula>AND(K197="○", ISBLANK($W197))</formula>
    </cfRule>
  </conditionalFormatting>
  <conditionalFormatting sqref="K198:M198">
    <cfRule type="expression" dxfId="133" priority="134" stopIfTrue="1">
      <formula>希望&lt;&gt;0</formula>
    </cfRule>
  </conditionalFormatting>
  <conditionalFormatting sqref="N198:O198">
    <cfRule type="expression" dxfId="132" priority="133" stopIfTrue="1">
      <formula>AND(K198="○",AND(N198&lt;&gt;"一般",N198&lt;&gt;"特定"))</formula>
    </cfRule>
  </conditionalFormatting>
  <conditionalFormatting sqref="P198:Q198">
    <cfRule type="expression" dxfId="131" priority="132" stopIfTrue="1">
      <formula>AND(K198="○", ISBLANK($P198))</formula>
    </cfRule>
  </conditionalFormatting>
  <conditionalFormatting sqref="R198">
    <cfRule type="expression" dxfId="130" priority="131" stopIfTrue="1">
      <formula>AND(K198="○", ISBLANK($R198))</formula>
    </cfRule>
  </conditionalFormatting>
  <conditionalFormatting sqref="S198">
    <cfRule type="expression" dxfId="129" priority="130" stopIfTrue="1">
      <formula>AND(K198="○", ISBLANK($S198))</formula>
    </cfRule>
  </conditionalFormatting>
  <conditionalFormatting sqref="T198">
    <cfRule type="expression" dxfId="128" priority="129" stopIfTrue="1">
      <formula>AND(K198="○", ISBLANK($T198))</formula>
    </cfRule>
  </conditionalFormatting>
  <conditionalFormatting sqref="U198">
    <cfRule type="expression" dxfId="127" priority="128" stopIfTrue="1">
      <formula>AND(K198="○", ISBLANK($U198))</formula>
    </cfRule>
  </conditionalFormatting>
  <conditionalFormatting sqref="V198">
    <cfRule type="expression" dxfId="126" priority="127" stopIfTrue="1">
      <formula>AND(K198="○", ISBLANK($V198))</formula>
    </cfRule>
  </conditionalFormatting>
  <conditionalFormatting sqref="W198">
    <cfRule type="expression" dxfId="125" priority="126" stopIfTrue="1">
      <formula>AND(K198="○", ISBLANK($W198))</formula>
    </cfRule>
  </conditionalFormatting>
  <conditionalFormatting sqref="K199:M199">
    <cfRule type="expression" dxfId="124" priority="125" stopIfTrue="1">
      <formula>希望&lt;&gt;0</formula>
    </cfRule>
  </conditionalFormatting>
  <conditionalFormatting sqref="N199:O199">
    <cfRule type="expression" dxfId="123" priority="124" stopIfTrue="1">
      <formula>AND(K199="○",AND(N199&lt;&gt;"一般",N199&lt;&gt;"特定"))</formula>
    </cfRule>
  </conditionalFormatting>
  <conditionalFormatting sqref="P199:Q199">
    <cfRule type="expression" dxfId="122" priority="123" stopIfTrue="1">
      <formula>AND(K199="○", ISBLANK($P199))</formula>
    </cfRule>
  </conditionalFormatting>
  <conditionalFormatting sqref="R199">
    <cfRule type="expression" dxfId="121" priority="122" stopIfTrue="1">
      <formula>AND(K199="○", ISBLANK($R199))</formula>
    </cfRule>
  </conditionalFormatting>
  <conditionalFormatting sqref="S199">
    <cfRule type="expression" dxfId="120" priority="121" stopIfTrue="1">
      <formula>AND(K199="○", ISBLANK($S199))</formula>
    </cfRule>
  </conditionalFormatting>
  <conditionalFormatting sqref="T199">
    <cfRule type="expression" dxfId="119" priority="120" stopIfTrue="1">
      <formula>AND(K199="○", ISBLANK($T199))</formula>
    </cfRule>
  </conditionalFormatting>
  <conditionalFormatting sqref="U199">
    <cfRule type="expression" dxfId="118" priority="119" stopIfTrue="1">
      <formula>AND(K199="○", ISBLANK($U199))</formula>
    </cfRule>
  </conditionalFormatting>
  <conditionalFormatting sqref="V199">
    <cfRule type="expression" dxfId="117" priority="118" stopIfTrue="1">
      <formula>AND(K199="○", ISBLANK($V199))</formula>
    </cfRule>
  </conditionalFormatting>
  <conditionalFormatting sqref="W199">
    <cfRule type="expression" dxfId="116" priority="117" stopIfTrue="1">
      <formula>AND(K199="○", ISBLANK($W199))</formula>
    </cfRule>
  </conditionalFormatting>
  <conditionalFormatting sqref="K200:M200">
    <cfRule type="expression" dxfId="115" priority="116" stopIfTrue="1">
      <formula>希望&lt;&gt;0</formula>
    </cfRule>
  </conditionalFormatting>
  <conditionalFormatting sqref="N200:O200">
    <cfRule type="expression" dxfId="114" priority="115" stopIfTrue="1">
      <formula>AND(K200="○",AND(N200&lt;&gt;"一般",N200&lt;&gt;"特定"))</formula>
    </cfRule>
  </conditionalFormatting>
  <conditionalFormatting sqref="P200:Q200">
    <cfRule type="expression" dxfId="113" priority="114" stopIfTrue="1">
      <formula>AND(K200="○", ISBLANK($P200))</formula>
    </cfRule>
  </conditionalFormatting>
  <conditionalFormatting sqref="R200">
    <cfRule type="expression" dxfId="112" priority="113" stopIfTrue="1">
      <formula>AND(K200="○", ISBLANK($R200))</formula>
    </cfRule>
  </conditionalFormatting>
  <conditionalFormatting sqref="S200">
    <cfRule type="expression" dxfId="111" priority="112" stopIfTrue="1">
      <formula>AND(K200="○", ISBLANK($S200))</formula>
    </cfRule>
  </conditionalFormatting>
  <conditionalFormatting sqref="T200">
    <cfRule type="expression" dxfId="110" priority="111" stopIfTrue="1">
      <formula>AND(K200="○", ISBLANK($T200))</formula>
    </cfRule>
  </conditionalFormatting>
  <conditionalFormatting sqref="U200">
    <cfRule type="expression" dxfId="109" priority="110" stopIfTrue="1">
      <formula>AND(K200="○", ISBLANK($U200))</formula>
    </cfRule>
  </conditionalFormatting>
  <conditionalFormatting sqref="V200">
    <cfRule type="expression" dxfId="108" priority="109" stopIfTrue="1">
      <formula>AND(K200="○", ISBLANK($V200))</formula>
    </cfRule>
  </conditionalFormatting>
  <conditionalFormatting sqref="W200">
    <cfRule type="expression" dxfId="107" priority="108" stopIfTrue="1">
      <formula>AND(K200="○", ISBLANK($W200))</formula>
    </cfRule>
  </conditionalFormatting>
  <conditionalFormatting sqref="K201:M201">
    <cfRule type="expression" dxfId="106" priority="107" stopIfTrue="1">
      <formula>希望&lt;&gt;0</formula>
    </cfRule>
  </conditionalFormatting>
  <conditionalFormatting sqref="N201:O201">
    <cfRule type="expression" dxfId="105" priority="106" stopIfTrue="1">
      <formula>AND(K201="○",AND(N201&lt;&gt;"一般",N201&lt;&gt;"特定"))</formula>
    </cfRule>
  </conditionalFormatting>
  <conditionalFormatting sqref="P201:Q201">
    <cfRule type="expression" dxfId="104" priority="105" stopIfTrue="1">
      <formula>AND(K201="○", ISBLANK($P201))</formula>
    </cfRule>
  </conditionalFormatting>
  <conditionalFormatting sqref="R201">
    <cfRule type="expression" dxfId="103" priority="104" stopIfTrue="1">
      <formula>AND(K201="○", ISBLANK($R201))</formula>
    </cfRule>
  </conditionalFormatting>
  <conditionalFormatting sqref="S201">
    <cfRule type="expression" dxfId="102" priority="103" stopIfTrue="1">
      <formula>AND(K201="○", ISBLANK($S201))</formula>
    </cfRule>
  </conditionalFormatting>
  <conditionalFormatting sqref="T201">
    <cfRule type="expression" dxfId="101" priority="102" stopIfTrue="1">
      <formula>AND(K201="○", ISBLANK($T201))</formula>
    </cfRule>
  </conditionalFormatting>
  <conditionalFormatting sqref="U201">
    <cfRule type="expression" dxfId="100" priority="101" stopIfTrue="1">
      <formula>AND(K201="○", ISBLANK($U201))</formula>
    </cfRule>
  </conditionalFormatting>
  <conditionalFormatting sqref="V201">
    <cfRule type="expression" dxfId="99" priority="100" stopIfTrue="1">
      <formula>AND(K201="○", ISBLANK($V201))</formula>
    </cfRule>
  </conditionalFormatting>
  <conditionalFormatting sqref="W201">
    <cfRule type="expression" dxfId="98" priority="99" stopIfTrue="1">
      <formula>AND(K201="○", ISBLANK($W201))</formula>
    </cfRule>
  </conditionalFormatting>
  <conditionalFormatting sqref="K202:M202">
    <cfRule type="expression" dxfId="97" priority="98" stopIfTrue="1">
      <formula>希望&lt;&gt;0</formula>
    </cfRule>
  </conditionalFormatting>
  <conditionalFormatting sqref="N202:O202">
    <cfRule type="expression" dxfId="96" priority="97" stopIfTrue="1">
      <formula>AND(K202="○",AND(N202&lt;&gt;"一般",N202&lt;&gt;"特定"))</formula>
    </cfRule>
  </conditionalFormatting>
  <conditionalFormatting sqref="P202:Q202">
    <cfRule type="expression" dxfId="95" priority="96" stopIfTrue="1">
      <formula>AND(K202="○", ISBLANK($P202))</formula>
    </cfRule>
  </conditionalFormatting>
  <conditionalFormatting sqref="R202">
    <cfRule type="expression" dxfId="94" priority="95" stopIfTrue="1">
      <formula>AND(K202="○", ISBLANK($R202))</formula>
    </cfRule>
  </conditionalFormatting>
  <conditionalFormatting sqref="S202">
    <cfRule type="expression" dxfId="93" priority="94" stopIfTrue="1">
      <formula>AND(K202="○", ISBLANK($S202))</formula>
    </cfRule>
  </conditionalFormatting>
  <conditionalFormatting sqref="T202">
    <cfRule type="expression" dxfId="92" priority="93" stopIfTrue="1">
      <formula>AND(K202="○", ISBLANK($T202))</formula>
    </cfRule>
  </conditionalFormatting>
  <conditionalFormatting sqref="U202">
    <cfRule type="expression" dxfId="91" priority="92" stopIfTrue="1">
      <formula>AND(K202="○", ISBLANK($U202))</formula>
    </cfRule>
  </conditionalFormatting>
  <conditionalFormatting sqref="V202">
    <cfRule type="expression" dxfId="90" priority="91" stopIfTrue="1">
      <formula>AND(K202="○", ISBLANK($V202))</formula>
    </cfRule>
  </conditionalFormatting>
  <conditionalFormatting sqref="W202">
    <cfRule type="expression" dxfId="89" priority="90" stopIfTrue="1">
      <formula>AND(K202="○", ISBLANK($W202))</formula>
    </cfRule>
  </conditionalFormatting>
  <conditionalFormatting sqref="K203:M203">
    <cfRule type="expression" dxfId="88" priority="89" stopIfTrue="1">
      <formula>希望&lt;&gt;0</formula>
    </cfRule>
  </conditionalFormatting>
  <conditionalFormatting sqref="N203:O203">
    <cfRule type="expression" dxfId="87" priority="88" stopIfTrue="1">
      <formula>AND(K203="○",AND(N203&lt;&gt;"一般",N203&lt;&gt;"特定"))</formula>
    </cfRule>
  </conditionalFormatting>
  <conditionalFormatting sqref="P203:Q203">
    <cfRule type="expression" dxfId="86" priority="87" stopIfTrue="1">
      <formula>AND(K203="○", ISBLANK($P203))</formula>
    </cfRule>
  </conditionalFormatting>
  <conditionalFormatting sqref="R203">
    <cfRule type="expression" dxfId="85" priority="86" stopIfTrue="1">
      <formula>AND(K203="○", ISBLANK($R203))</formula>
    </cfRule>
  </conditionalFormatting>
  <conditionalFormatting sqref="S203">
    <cfRule type="expression" dxfId="84" priority="85" stopIfTrue="1">
      <formula>AND(K203="○", ISBLANK($S203))</formula>
    </cfRule>
  </conditionalFormatting>
  <conditionalFormatting sqref="T203">
    <cfRule type="expression" dxfId="83" priority="84" stopIfTrue="1">
      <formula>AND(K203="○", ISBLANK($T203))</formula>
    </cfRule>
  </conditionalFormatting>
  <conditionalFormatting sqref="U203">
    <cfRule type="expression" dxfId="82" priority="83" stopIfTrue="1">
      <formula>AND(K203="○", ISBLANK($U203))</formula>
    </cfRule>
  </conditionalFormatting>
  <conditionalFormatting sqref="V203">
    <cfRule type="expression" dxfId="81" priority="82" stopIfTrue="1">
      <formula>AND(K203="○", ISBLANK($V203))</formula>
    </cfRule>
  </conditionalFormatting>
  <conditionalFormatting sqref="W203">
    <cfRule type="expression" dxfId="80" priority="81" stopIfTrue="1">
      <formula>AND(K203="○", ISBLANK($W203))</formula>
    </cfRule>
  </conditionalFormatting>
  <conditionalFormatting sqref="K204:M204">
    <cfRule type="expression" dxfId="79" priority="80" stopIfTrue="1">
      <formula>希望&lt;&gt;0</formula>
    </cfRule>
  </conditionalFormatting>
  <conditionalFormatting sqref="N204:O204">
    <cfRule type="expression" dxfId="78" priority="79" stopIfTrue="1">
      <formula>AND(K204="○",AND(N204&lt;&gt;"一般",N204&lt;&gt;"特定"))</formula>
    </cfRule>
  </conditionalFormatting>
  <conditionalFormatting sqref="P204:Q204">
    <cfRule type="expression" dxfId="77" priority="78" stopIfTrue="1">
      <formula>AND(K204="○", ISBLANK($P204))</formula>
    </cfRule>
  </conditionalFormatting>
  <conditionalFormatting sqref="R204">
    <cfRule type="expression" dxfId="76" priority="77" stopIfTrue="1">
      <formula>AND(K204="○", ISBLANK($R204))</formula>
    </cfRule>
  </conditionalFormatting>
  <conditionalFormatting sqref="S204">
    <cfRule type="expression" dxfId="75" priority="76" stopIfTrue="1">
      <formula>AND(K204="○", ISBLANK($S204))</formula>
    </cfRule>
  </conditionalFormatting>
  <conditionalFormatting sqref="T204">
    <cfRule type="expression" dxfId="74" priority="75" stopIfTrue="1">
      <formula>AND(K204="○", ISBLANK($T204))</formula>
    </cfRule>
  </conditionalFormatting>
  <conditionalFormatting sqref="U204">
    <cfRule type="expression" dxfId="73" priority="74" stopIfTrue="1">
      <formula>AND(K204="○", ISBLANK($U204))</formula>
    </cfRule>
  </conditionalFormatting>
  <conditionalFormatting sqref="V204">
    <cfRule type="expression" dxfId="72" priority="73" stopIfTrue="1">
      <formula>AND(K204="○", ISBLANK($V204))</formula>
    </cfRule>
  </conditionalFormatting>
  <conditionalFormatting sqref="W204">
    <cfRule type="expression" dxfId="71" priority="72" stopIfTrue="1">
      <formula>AND(K204="○", ISBLANK($W204))</formula>
    </cfRule>
  </conditionalFormatting>
  <conditionalFormatting sqref="K205:M205">
    <cfRule type="expression" dxfId="70" priority="71" stopIfTrue="1">
      <formula>希望&lt;&gt;0</formula>
    </cfRule>
  </conditionalFormatting>
  <conditionalFormatting sqref="N205:O205">
    <cfRule type="expression" dxfId="69" priority="70" stopIfTrue="1">
      <formula>AND(K205="○",AND(N205&lt;&gt;"一般",N205&lt;&gt;"特定"))</formula>
    </cfRule>
  </conditionalFormatting>
  <conditionalFormatting sqref="P205:Q205">
    <cfRule type="expression" dxfId="68" priority="69" stopIfTrue="1">
      <formula>AND(K205="○", ISBLANK($P205))</formula>
    </cfRule>
  </conditionalFormatting>
  <conditionalFormatting sqref="R205">
    <cfRule type="expression" dxfId="67" priority="68" stopIfTrue="1">
      <formula>AND(K205="○", ISBLANK($R205))</formula>
    </cfRule>
  </conditionalFormatting>
  <conditionalFormatting sqref="S205">
    <cfRule type="expression" dxfId="66" priority="67" stopIfTrue="1">
      <formula>AND(K205="○", ISBLANK($S205))</formula>
    </cfRule>
  </conditionalFormatting>
  <conditionalFormatting sqref="T205">
    <cfRule type="expression" dxfId="65" priority="66" stopIfTrue="1">
      <formula>AND(K205="○", ISBLANK($T205))</formula>
    </cfRule>
  </conditionalFormatting>
  <conditionalFormatting sqref="U205">
    <cfRule type="expression" dxfId="64" priority="65" stopIfTrue="1">
      <formula>AND(K205="○", ISBLANK($U205))</formula>
    </cfRule>
  </conditionalFormatting>
  <conditionalFormatting sqref="V205">
    <cfRule type="expression" dxfId="63" priority="64" stopIfTrue="1">
      <formula>AND(K205="○", ISBLANK($V205))</formula>
    </cfRule>
  </conditionalFormatting>
  <conditionalFormatting sqref="W205">
    <cfRule type="expression" dxfId="62" priority="63" stopIfTrue="1">
      <formula>AND(K205="○", ISBLANK($W205))</formula>
    </cfRule>
  </conditionalFormatting>
  <conditionalFormatting sqref="K206:M206">
    <cfRule type="expression" dxfId="61" priority="62" stopIfTrue="1">
      <formula>希望&lt;&gt;0</formula>
    </cfRule>
  </conditionalFormatting>
  <conditionalFormatting sqref="N206:O206">
    <cfRule type="expression" dxfId="60" priority="61" stopIfTrue="1">
      <formula>AND(K206="○",AND(N206&lt;&gt;"一般",N206&lt;&gt;"特定"))</formula>
    </cfRule>
  </conditionalFormatting>
  <conditionalFormatting sqref="P206:Q206">
    <cfRule type="expression" dxfId="59" priority="60" stopIfTrue="1">
      <formula>AND(K206="○", ISBLANK($P206))</formula>
    </cfRule>
  </conditionalFormatting>
  <conditionalFormatting sqref="R206">
    <cfRule type="expression" dxfId="58" priority="59" stopIfTrue="1">
      <formula>AND(K206="○", ISBLANK($R206))</formula>
    </cfRule>
  </conditionalFormatting>
  <conditionalFormatting sqref="S206">
    <cfRule type="expression" dxfId="57" priority="58" stopIfTrue="1">
      <formula>AND(K206="○", ISBLANK($S206))</formula>
    </cfRule>
  </conditionalFormatting>
  <conditionalFormatting sqref="T206">
    <cfRule type="expression" dxfId="56" priority="57" stopIfTrue="1">
      <formula>AND(K206="○", ISBLANK($T206))</formula>
    </cfRule>
  </conditionalFormatting>
  <conditionalFormatting sqref="U206">
    <cfRule type="expression" dxfId="55" priority="56" stopIfTrue="1">
      <formula>AND(K206="○", ISBLANK($U206))</formula>
    </cfRule>
  </conditionalFormatting>
  <conditionalFormatting sqref="V206">
    <cfRule type="expression" dxfId="54" priority="55" stopIfTrue="1">
      <formula>AND(K206="○", ISBLANK($V206))</formula>
    </cfRule>
  </conditionalFormatting>
  <conditionalFormatting sqref="W206">
    <cfRule type="expression" dxfId="53" priority="54" stopIfTrue="1">
      <formula>AND(K206="○", ISBLANK($W206))</formula>
    </cfRule>
  </conditionalFormatting>
  <conditionalFormatting sqref="K207:M207">
    <cfRule type="expression" dxfId="52" priority="53" stopIfTrue="1">
      <formula>希望&lt;&gt;0</formula>
    </cfRule>
  </conditionalFormatting>
  <conditionalFormatting sqref="N207:O207">
    <cfRule type="expression" dxfId="51" priority="52" stopIfTrue="1">
      <formula>AND(K207="○",AND(N207&lt;&gt;"一般",N207&lt;&gt;"特定"))</formula>
    </cfRule>
  </conditionalFormatting>
  <conditionalFormatting sqref="P207:Q207">
    <cfRule type="expression" dxfId="50" priority="51" stopIfTrue="1">
      <formula>AND(K207="○", ISBLANK($P207))</formula>
    </cfRule>
  </conditionalFormatting>
  <conditionalFormatting sqref="R207">
    <cfRule type="expression" dxfId="49" priority="50" stopIfTrue="1">
      <formula>AND(K207="○", ISBLANK($R207))</formula>
    </cfRule>
  </conditionalFormatting>
  <conditionalFormatting sqref="S207">
    <cfRule type="expression" dxfId="48" priority="49" stopIfTrue="1">
      <formula>AND(K207="○", ISBLANK($S207))</formula>
    </cfRule>
  </conditionalFormatting>
  <conditionalFormatting sqref="T207">
    <cfRule type="expression" dxfId="47" priority="48" stopIfTrue="1">
      <formula>AND(K207="○", ISBLANK($T207))</formula>
    </cfRule>
  </conditionalFormatting>
  <conditionalFormatting sqref="U207">
    <cfRule type="expression" dxfId="46" priority="47" stopIfTrue="1">
      <formula>AND(K207="○", ISBLANK($U207))</formula>
    </cfRule>
  </conditionalFormatting>
  <conditionalFormatting sqref="V207">
    <cfRule type="expression" dxfId="45" priority="46" stopIfTrue="1">
      <formula>AND(K207="○", ISBLANK($V207))</formula>
    </cfRule>
  </conditionalFormatting>
  <conditionalFormatting sqref="W207">
    <cfRule type="expression" dxfId="44" priority="45" stopIfTrue="1">
      <formula>AND(K207="○", ISBLANK($W207))</formula>
    </cfRule>
  </conditionalFormatting>
  <conditionalFormatting sqref="K208:M208">
    <cfRule type="expression" dxfId="43" priority="44" stopIfTrue="1">
      <formula>希望&lt;&gt;0</formula>
    </cfRule>
  </conditionalFormatting>
  <conditionalFormatting sqref="N208:O208">
    <cfRule type="expression" dxfId="42" priority="43" stopIfTrue="1">
      <formula>AND(K208="○",AND(N208&lt;&gt;"一般",N208&lt;&gt;"特定"))</formula>
    </cfRule>
  </conditionalFormatting>
  <conditionalFormatting sqref="P208:Q208">
    <cfRule type="expression" dxfId="41" priority="42" stopIfTrue="1">
      <formula>AND(K208="○", ISBLANK($P208))</formula>
    </cfRule>
  </conditionalFormatting>
  <conditionalFormatting sqref="R208">
    <cfRule type="expression" dxfId="40" priority="41" stopIfTrue="1">
      <formula>AND(K208="○", ISBLANK($R208))</formula>
    </cfRule>
  </conditionalFormatting>
  <conditionalFormatting sqref="S208">
    <cfRule type="expression" dxfId="39" priority="40" stopIfTrue="1">
      <formula>AND(K208="○", ISBLANK($S208))</formula>
    </cfRule>
  </conditionalFormatting>
  <conditionalFormatting sqref="T208">
    <cfRule type="expression" dxfId="38" priority="39" stopIfTrue="1">
      <formula>AND(K208="○", ISBLANK($T208))</formula>
    </cfRule>
  </conditionalFormatting>
  <conditionalFormatting sqref="U208">
    <cfRule type="expression" dxfId="37" priority="38" stopIfTrue="1">
      <formula>AND(K208="○", ISBLANK($U208))</formula>
    </cfRule>
  </conditionalFormatting>
  <conditionalFormatting sqref="V208">
    <cfRule type="expression" dxfId="36" priority="37" stopIfTrue="1">
      <formula>AND(K208="○", ISBLANK($V208))</formula>
    </cfRule>
  </conditionalFormatting>
  <conditionalFormatting sqref="W208">
    <cfRule type="expression" dxfId="35" priority="36" stopIfTrue="1">
      <formula>AND(K208="○", ISBLANK($W208))</formula>
    </cfRule>
  </conditionalFormatting>
  <conditionalFormatting sqref="K209:M209">
    <cfRule type="expression" dxfId="34" priority="35" stopIfTrue="1">
      <formula>希望&lt;&gt;0</formula>
    </cfRule>
  </conditionalFormatting>
  <conditionalFormatting sqref="N209:O209">
    <cfRule type="expression" dxfId="33" priority="34" stopIfTrue="1">
      <formula>AND(K209="○",AND(N209&lt;&gt;"一般",N209&lt;&gt;"特定"))</formula>
    </cfRule>
  </conditionalFormatting>
  <conditionalFormatting sqref="P209:Q209">
    <cfRule type="expression" dxfId="32" priority="33" stopIfTrue="1">
      <formula>AND(K209="○", ISBLANK($P209))</formula>
    </cfRule>
  </conditionalFormatting>
  <conditionalFormatting sqref="R209">
    <cfRule type="expression" dxfId="31" priority="32" stopIfTrue="1">
      <formula>AND(K209="○", ISBLANK($R209))</formula>
    </cfRule>
  </conditionalFormatting>
  <conditionalFormatting sqref="S209">
    <cfRule type="expression" dxfId="30" priority="31" stopIfTrue="1">
      <formula>AND(K209="○", ISBLANK($S209))</formula>
    </cfRule>
  </conditionalFormatting>
  <conditionalFormatting sqref="T209">
    <cfRule type="expression" dxfId="29" priority="30" stopIfTrue="1">
      <formula>AND(K209="○", ISBLANK($T209))</formula>
    </cfRule>
  </conditionalFormatting>
  <conditionalFormatting sqref="U209">
    <cfRule type="expression" dxfId="28" priority="29" stopIfTrue="1">
      <formula>AND(K209="○", ISBLANK($U209))</formula>
    </cfRule>
  </conditionalFormatting>
  <conditionalFormatting sqref="V209">
    <cfRule type="expression" dxfId="27" priority="28" stopIfTrue="1">
      <formula>AND(K209="○", ISBLANK($V209))</formula>
    </cfRule>
  </conditionalFormatting>
  <conditionalFormatting sqref="W209">
    <cfRule type="expression" dxfId="26" priority="27" stopIfTrue="1">
      <formula>AND(K209="○", ISBLANK($W209))</formula>
    </cfRule>
  </conditionalFormatting>
  <conditionalFormatting sqref="K210:M210">
    <cfRule type="expression" dxfId="25" priority="26" stopIfTrue="1">
      <formula>希望&lt;&gt;0</formula>
    </cfRule>
  </conditionalFormatting>
  <conditionalFormatting sqref="N210:O210">
    <cfRule type="expression" dxfId="24" priority="25" stopIfTrue="1">
      <formula>AND(K210="○",AND(N210&lt;&gt;"一般",N210&lt;&gt;"特定"))</formula>
    </cfRule>
  </conditionalFormatting>
  <conditionalFormatting sqref="P210:Q210">
    <cfRule type="expression" dxfId="23" priority="24" stopIfTrue="1">
      <formula>AND(K210="○", ISBLANK($P210))</formula>
    </cfRule>
  </conditionalFormatting>
  <conditionalFormatting sqref="R210">
    <cfRule type="expression" dxfId="22" priority="23" stopIfTrue="1">
      <formula>AND(K210="○", ISBLANK($R210))</formula>
    </cfRule>
  </conditionalFormatting>
  <conditionalFormatting sqref="S210">
    <cfRule type="expression" dxfId="21" priority="22" stopIfTrue="1">
      <formula>AND(K210="○", ISBLANK($S210))</formula>
    </cfRule>
  </conditionalFormatting>
  <conditionalFormatting sqref="T210">
    <cfRule type="expression" dxfId="20" priority="21" stopIfTrue="1">
      <formula>AND(K210="○", ISBLANK($T210))</formula>
    </cfRule>
  </conditionalFormatting>
  <conditionalFormatting sqref="U210">
    <cfRule type="expression" dxfId="19" priority="20" stopIfTrue="1">
      <formula>AND(K210="○", ISBLANK($U210))</formula>
    </cfRule>
  </conditionalFormatting>
  <conditionalFormatting sqref="V210">
    <cfRule type="expression" dxfId="18" priority="19" stopIfTrue="1">
      <formula>AND(K210="○", ISBLANK($V210))</formula>
    </cfRule>
  </conditionalFormatting>
  <conditionalFormatting sqref="W210">
    <cfRule type="expression" dxfId="17" priority="18" stopIfTrue="1">
      <formula>AND(K210="○", ISBLANK($W210))</formula>
    </cfRule>
  </conditionalFormatting>
  <conditionalFormatting sqref="K211:M211">
    <cfRule type="expression" dxfId="16" priority="17" stopIfTrue="1">
      <formula>希望&lt;&gt;0</formula>
    </cfRule>
  </conditionalFormatting>
  <conditionalFormatting sqref="N211:O211">
    <cfRule type="expression" dxfId="15" priority="16" stopIfTrue="1">
      <formula>AND(K211="○",AND(N211&lt;&gt;"一般",N211&lt;&gt;"特定"))</formula>
    </cfRule>
  </conditionalFormatting>
  <conditionalFormatting sqref="P211:Q211">
    <cfRule type="expression" dxfId="14" priority="15" stopIfTrue="1">
      <formula>AND(K211="○", ISBLANK($P211))</formula>
    </cfRule>
  </conditionalFormatting>
  <conditionalFormatting sqref="R211">
    <cfRule type="expression" dxfId="13" priority="14" stopIfTrue="1">
      <formula>AND(K211="○", ISBLANK($R211))</formula>
    </cfRule>
  </conditionalFormatting>
  <conditionalFormatting sqref="S211">
    <cfRule type="expression" dxfId="12" priority="13" stopIfTrue="1">
      <formula>AND(K211="○", ISBLANK($S211))</formula>
    </cfRule>
  </conditionalFormatting>
  <conditionalFormatting sqref="T211">
    <cfRule type="expression" dxfId="11" priority="12" stopIfTrue="1">
      <formula>AND(K211="○", ISBLANK($T211))</formula>
    </cfRule>
  </conditionalFormatting>
  <conditionalFormatting sqref="U211">
    <cfRule type="expression" dxfId="10" priority="11" stopIfTrue="1">
      <formula>AND(K211="○", ISBLANK($U211))</formula>
    </cfRule>
  </conditionalFormatting>
  <conditionalFormatting sqref="V211">
    <cfRule type="expression" dxfId="9" priority="10" stopIfTrue="1">
      <formula>AND(K211="○", ISBLANK($V211))</formula>
    </cfRule>
  </conditionalFormatting>
  <conditionalFormatting sqref="W211">
    <cfRule type="expression" dxfId="8" priority="9" stopIfTrue="1">
      <formula>AND(K211="○", ISBLANK($W211))</formula>
    </cfRule>
  </conditionalFormatting>
  <conditionalFormatting sqref="N222:O222">
    <cfRule type="expression" dxfId="7" priority="8" stopIfTrue="1">
      <formula>AND(N222="○",OR(所在地=FALSE,K199&lt;&gt;"○"))</formula>
    </cfRule>
  </conditionalFormatting>
  <conditionalFormatting sqref="P222:R222">
    <cfRule type="expression" dxfId="6" priority="7" stopIfTrue="1">
      <formula>AND(N222="○",ISBLANK(P222))</formula>
    </cfRule>
  </conditionalFormatting>
  <conditionalFormatting sqref="N223:O223">
    <cfRule type="expression" dxfId="5" priority="6" stopIfTrue="1">
      <formula>AND(N223="○",OR(所在地=FALSE,K191&lt;&gt;"○"))</formula>
    </cfRule>
  </conditionalFormatting>
  <conditionalFormatting sqref="P223:R223">
    <cfRule type="expression" dxfId="4" priority="5" stopIfTrue="1">
      <formula>AND(N223="○",ISBLANK(P223))</formula>
    </cfRule>
  </conditionalFormatting>
  <conditionalFormatting sqref="N224:O224">
    <cfRule type="expression" dxfId="3" priority="4" stopIfTrue="1">
      <formula>AND(N224="○",OR(所在地=FALSE,K191&lt;&gt;"○"))</formula>
    </cfRule>
  </conditionalFormatting>
  <conditionalFormatting sqref="P224:R224">
    <cfRule type="expression" dxfId="2" priority="3" stopIfTrue="1">
      <formula>AND(N224="○",ISBLANK(P224))</formula>
    </cfRule>
  </conditionalFormatting>
  <conditionalFormatting sqref="N225:O225">
    <cfRule type="expression" dxfId="1" priority="2" stopIfTrue="1">
      <formula>AND(N225="○",OR(所在地=FALSE,K191&lt;&gt;"○"))</formula>
    </cfRule>
  </conditionalFormatting>
  <conditionalFormatting sqref="P225:R225">
    <cfRule type="expression" dxfId="0" priority="1" stopIfTrue="1">
      <formula>AND(N225="○",ISBLANK(P225))</formula>
    </cfRule>
  </conditionalFormatting>
  <dataValidations count="14">
    <dataValidation type="whole" imeMode="halfAlpha" allowBlank="1" showInputMessage="1" showErrorMessage="1" error="7桁の数字を入力してください" sqref="I20:M20 I151:M151 I69:M69" xr:uid="{EDEB8F68-962C-4997-979B-2573AC980504}">
      <formula1>0</formula1>
      <formula2>9999999</formula2>
    </dataValidation>
    <dataValidation errorStyle="warning" imeMode="hiragana" allowBlank="1" showInputMessage="1" showErrorMessage="1" sqref="I22:W22 I157:W157 I153:W153 I116:W116 I112:W112 I81:W81 I77:W77 I75:W75 I71:W71 I32:W32 I28:W28 I26:W26" xr:uid="{9BC786A0-DCD8-4DB8-A232-CC7B74CDFBA9}"/>
    <dataValidation errorStyle="warning" imeMode="fullKatakana" allowBlank="1" showInputMessage="1" showErrorMessage="1" sqref="I24:W24 I155:W155 I114:W114 I79:W79 I73:W73 I30:W30" xr:uid="{D74FB5E2-B822-47E5-BDE5-525685AA0974}"/>
    <dataValidation errorStyle="warning" imeMode="halfAlpha" allowBlank="1" showInputMessage="1" showErrorMessage="1" sqref="I34:M34 P176 I161:M161 I159:M159 I122:W122 I120:M120 I118:M118 I87:W87 I85:M85 I83:M83 I38:W38 I36:M36" xr:uid="{CB31FF73-CFFC-45D5-8D02-C73B3C515802}"/>
    <dataValidation type="list" imeMode="halfAlpha" allowBlank="1" showInputMessage="1" showErrorMessage="1" error="リストから選択してください" sqref="I40:M40" xr:uid="{9ED3136C-A282-4C64-ABD4-7BA38B2E5EF5}">
      <formula1>"一致する,一致しない"</formula1>
    </dataValidation>
    <dataValidation type="list" imeMode="halfAlpha" allowBlank="1" showInputMessage="1" showErrorMessage="1" error="リストから選択してください" sqref="I63:M63 I149:M149" xr:uid="{F3B96754-B929-4240-A31C-B30FC447ED80}">
      <formula1>"しない,する"</formula1>
    </dataValidation>
    <dataValidation type="list" imeMode="halfAlpha" allowBlank="1" showInputMessage="1" showErrorMessage="1" error="リストから選択してください" sqref="I169:M169" xr:uid="{F1FB1363-C855-4A8E-A4C3-DBF6F5F75209}">
      <formula1>"課税,免税"</formula1>
    </dataValidation>
    <dataValidation type="list" imeMode="halfAlpha" allowBlank="1" showInputMessage="1" showErrorMessage="1" error="リストから選択してください" sqref="I176:M176" xr:uid="{58E23725-8D1A-4683-A869-EAB00F3BB29E}">
      <formula1>許可コード</formula1>
    </dataValidation>
    <dataValidation type="date" imeMode="halfAlpha" allowBlank="1" showInputMessage="1" showErrorMessage="1" error="有効な日付を入力してください" sqref="I178:M178" xr:uid="{2AFA92C3-5CA8-4F73-8D56-0377986FDE05}">
      <formula1>92</formula1>
      <formula2>73415</formula2>
    </dataValidation>
    <dataValidation type="list" imeMode="halfAlpha" allowBlank="1" showInputMessage="1" showErrorMessage="1" error="リストから選択してください" sqref="N222:O225 K183:M211" xr:uid="{4837FF4A-D06D-4122-8D46-40FC33AC1826}">
      <formula1>"○,　"</formula1>
    </dataValidation>
    <dataValidation type="list" imeMode="halfAlpha" allowBlank="1" showInputMessage="1" showErrorMessage="1" error="リストから選択してください" sqref="N183:O211" xr:uid="{A3CDE81B-5BD3-4E20-A89B-E5D49D4A76DA}">
      <formula1>"一般,特定,　"</formula1>
    </dataValidation>
    <dataValidation type="whole" imeMode="halfAlpha" allowBlank="1" showInputMessage="1" showErrorMessage="1" error="有効な数字を入力してください" sqref="P183:Q211" xr:uid="{7F1423A5-362E-4B94-A1B4-DC4F2C39F09C}">
      <formula1>-9999999999</formula1>
      <formula2>9999999999</formula2>
    </dataValidation>
    <dataValidation type="whole" imeMode="halfAlpha" allowBlank="1" showInputMessage="1" showErrorMessage="1" error="有効な数字を入力してください" sqref="R183:V211" xr:uid="{9EDA74E0-CA1C-4397-AF35-B8470A468BC5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P222:R225 W183:W211" xr:uid="{18B6E118-2465-4F3B-8327-C0089B076C94}">
      <formula1>-9999999999</formula1>
      <formula2>9999999999</formula2>
    </dataValidation>
  </dataValidations>
  <pageMargins left="0.19685039370078741" right="0.19685039370078741" top="0.39370078740157483" bottom="0.19685039370078741" header="0.19685039370078741" footer="0.19685039370078741"/>
  <pageSetup paperSize="9" scale="68" fitToHeight="0" orientation="portrait" r:id="rId1"/>
  <headerFooter>
    <oddHeader>&amp;R&amp;8&amp;P/&amp;N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2C9CC-15FF-407E-952B-72058BE3911D}">
  <dimension ref="A1:B56"/>
  <sheetViews>
    <sheetView workbookViewId="0"/>
  </sheetViews>
  <sheetFormatPr defaultRowHeight="13.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  <row r="27" spans="1:1">
      <c r="A27" t="s">
        <v>113</v>
      </c>
    </row>
    <row r="28" spans="1:1">
      <c r="A28" t="s">
        <v>114</v>
      </c>
    </row>
    <row r="29" spans="1:1">
      <c r="A29" t="s">
        <v>115</v>
      </c>
    </row>
    <row r="30" spans="1:1">
      <c r="A30" t="s">
        <v>116</v>
      </c>
    </row>
    <row r="31" spans="1:1">
      <c r="A31" t="s">
        <v>117</v>
      </c>
    </row>
    <row r="32" spans="1:1">
      <c r="A32" t="s">
        <v>118</v>
      </c>
    </row>
    <row r="33" spans="1:1">
      <c r="A33" t="s">
        <v>119</v>
      </c>
    </row>
    <row r="34" spans="1:1">
      <c r="A34" t="s">
        <v>120</v>
      </c>
    </row>
    <row r="35" spans="1:1">
      <c r="A35" t="s">
        <v>121</v>
      </c>
    </row>
    <row r="36" spans="1:1">
      <c r="A36" t="s">
        <v>122</v>
      </c>
    </row>
    <row r="37" spans="1:1">
      <c r="A37" t="s">
        <v>123</v>
      </c>
    </row>
    <row r="38" spans="1:1">
      <c r="A38" t="s">
        <v>124</v>
      </c>
    </row>
    <row r="39" spans="1:1">
      <c r="A39" t="s">
        <v>125</v>
      </c>
    </row>
    <row r="40" spans="1:1">
      <c r="A40" t="s">
        <v>126</v>
      </c>
    </row>
    <row r="41" spans="1:1">
      <c r="A41" t="s">
        <v>127</v>
      </c>
    </row>
    <row r="42" spans="1:1">
      <c r="A42" t="s">
        <v>128</v>
      </c>
    </row>
    <row r="43" spans="1:1">
      <c r="A43" t="s">
        <v>129</v>
      </c>
    </row>
    <row r="44" spans="1:1">
      <c r="A44" t="s">
        <v>130</v>
      </c>
    </row>
    <row r="45" spans="1:1">
      <c r="A45" t="s">
        <v>131</v>
      </c>
    </row>
    <row r="46" spans="1:1">
      <c r="A46" t="s">
        <v>132</v>
      </c>
    </row>
    <row r="47" spans="1:1">
      <c r="A47" t="s">
        <v>133</v>
      </c>
    </row>
    <row r="48" spans="1:1">
      <c r="A48" t="s">
        <v>134</v>
      </c>
    </row>
    <row r="50" spans="1:2">
      <c r="A50" t="s">
        <v>168</v>
      </c>
      <c r="B50" t="s">
        <v>138</v>
      </c>
    </row>
    <row r="51" spans="1:2">
      <c r="A51" t="s">
        <v>169</v>
      </c>
      <c r="B51" t="s">
        <v>139</v>
      </c>
    </row>
    <row r="53" spans="1:2">
      <c r="A53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54" spans="1:2">
      <c r="A54" t="str">
        <f>"@神奈川県@和歌山県@鹿児島県@"</f>
        <v>@神奈川県@和歌山県@鹿児島県@</v>
      </c>
    </row>
    <row r="56" spans="1:2">
      <c r="A56" t="s">
        <v>170</v>
      </c>
    </row>
  </sheetData>
  <sheetProtection algorithmName="SHA-512" hashValue="//sggrtQnF4ke3KEa1AIGa5sBkISLZfRDqYNT6lVVt8b+MaihaheJUOMeIGvdKUUnTtvt/oh2htgp2PwDU4FgQ==" saltValue="C5x4Yf7V0kKoG2+/a62dvQ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入力シート</vt:lpstr>
      <vt:lpstr>settings</vt:lpstr>
      <vt:lpstr>入力シート!Print_Titles</vt:lpstr>
      <vt:lpstr>希望</vt:lpstr>
      <vt:lpstr>去年</vt:lpstr>
      <vt:lpstr>許可コード</vt:lpstr>
      <vt:lpstr>今年</vt:lpstr>
      <vt:lpstr>所在地</vt:lpstr>
      <vt:lpstr>都道府県3</vt:lpstr>
      <vt:lpstr>都道府県4</vt:lpstr>
      <vt:lpstr>日付例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ミラ</cp:lastModifiedBy>
  <cp:lastPrinted>2020-09-29T05:24:27Z</cp:lastPrinted>
  <dcterms:created xsi:type="dcterms:W3CDTF">2018-07-20T07:50:20Z</dcterms:created>
  <dcterms:modified xsi:type="dcterms:W3CDTF">2022-11-08T03:39:50Z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1b6c899e-ad88-46e8-8309-8af5c745ae60</vt:lpwstr>
  </property>
</Properties>
</file>