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405\Desktop\R071013_結合依頼\"/>
    </mc:Choice>
  </mc:AlternateContent>
  <xr:revisionPtr revIDLastSave="0" documentId="13_ncr:1_{14E4299A-46C2-4E73-BDE8-15F619803D58}"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s="1"/>
  <c r="BY43" i="10"/>
  <c r="BE43" i="10"/>
  <c r="AM43" i="10"/>
  <c r="U43" i="10"/>
  <c r="E43" i="10"/>
  <c r="C43" i="10"/>
  <c r="DG42" i="10"/>
  <c r="CQ42" i="10"/>
  <c r="CO42" i="10" s="1"/>
  <c r="BY42" i="10"/>
  <c r="BE42" i="10"/>
  <c r="AM42" i="10"/>
  <c r="U42" i="10"/>
  <c r="E42" i="10"/>
  <c r="C42" i="10"/>
  <c r="DG41" i="10"/>
  <c r="CQ41" i="10"/>
  <c r="CO41" i="10" s="1"/>
  <c r="BY41" i="10"/>
  <c r="BE41" i="10"/>
  <c r="AM41" i="10"/>
  <c r="U41" i="10"/>
  <c r="E41" i="10"/>
  <c r="C41" i="10" s="1"/>
  <c r="DG40" i="10"/>
  <c r="CQ40" i="10"/>
  <c r="CO40" i="10" s="1"/>
  <c r="BY40" i="10"/>
  <c r="BE40" i="10"/>
  <c r="AM40" i="10"/>
  <c r="U40" i="10"/>
  <c r="E40" i="10"/>
  <c r="C40" i="10"/>
  <c r="DG39" i="10"/>
  <c r="CQ39" i="10"/>
  <c r="CO39" i="10" s="1"/>
  <c r="BY39" i="10"/>
  <c r="BE39" i="10"/>
  <c r="AM39" i="10"/>
  <c r="U39" i="10"/>
  <c r="E39" i="10"/>
  <c r="C39" i="10"/>
  <c r="DG38" i="10"/>
  <c r="CQ38" i="10"/>
  <c r="CO38" i="10" s="1"/>
  <c r="BY38" i="10"/>
  <c r="BE38" i="10"/>
  <c r="AM38" i="10"/>
  <c r="U38" i="10"/>
  <c r="E38" i="10"/>
  <c r="C38" i="10" s="1"/>
  <c r="DG37" i="10"/>
  <c r="CQ37" i="10"/>
  <c r="CO37" i="10" s="1"/>
  <c r="BY37" i="10"/>
  <c r="BE37" i="10"/>
  <c r="AM37" i="10"/>
  <c r="W37" i="10"/>
  <c r="E37" i="10"/>
  <c r="C37" i="10" s="1"/>
  <c r="DG36" i="10"/>
  <c r="CQ36" i="10"/>
  <c r="CO36" i="10" s="1"/>
  <c r="BY36" i="10"/>
  <c r="BE36" i="10"/>
  <c r="AM36" i="10"/>
  <c r="W36" i="10"/>
  <c r="E36" i="10"/>
  <c r="C36" i="10"/>
  <c r="DG35" i="10"/>
  <c r="CQ35" i="10"/>
  <c r="BY35" i="10"/>
  <c r="BE35" i="10"/>
  <c r="AO35" i="10"/>
  <c r="W35" i="10"/>
  <c r="E35" i="10"/>
  <c r="C35" i="10" s="1"/>
  <c r="DG34" i="10"/>
  <c r="CQ34" i="10"/>
  <c r="BY34" i="10"/>
  <c r="BE34" i="10"/>
  <c r="AO34" i="10"/>
  <c r="W34" i="10"/>
  <c r="E34" i="10"/>
  <c r="C34" i="10"/>
  <c r="U34" i="10" l="1"/>
  <c r="U35" i="10" s="1"/>
  <c r="U36" i="10" s="1"/>
  <c r="U37" i="10" s="1"/>
  <c r="AM34" i="10" l="1"/>
  <c r="AM35" i="10" s="1"/>
  <c r="BW34" i="10" l="1"/>
  <c r="BW35" i="10" s="1"/>
  <c r="BW36" i="10" s="1"/>
  <c r="BW37" i="10" s="1"/>
  <c r="BW38" i="10" s="1"/>
  <c r="BW39" i="10" s="1"/>
  <c r="BW40" i="10" s="1"/>
  <c r="BW41" i="10" s="1"/>
  <c r="BW42" i="10" s="1"/>
  <c r="BW43" i="10" s="1"/>
  <c r="CO34" i="10" l="1"/>
  <c r="CO35" i="10" s="1"/>
</calcChain>
</file>

<file path=xl/sharedStrings.xml><?xml version="1.0" encoding="utf-8"?>
<sst xmlns="http://schemas.openxmlformats.org/spreadsheetml/2006/main" count="1135" uniqueCount="550">
  <si>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</si>
  <si>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</si>
  <si>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</si>
  <si>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</si>
  <si>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徴収率
(％)</t>
    <rPh sb="0" eb="2">
      <t>チョウシュウ</t>
    </rPh>
    <rPh sb="2" eb="3">
      <t>リツ</t>
    </rPh>
    <phoneticPr fontId="5"/>
  </si>
  <si>
    <t>区分</t>
    <rPh sb="0" eb="2">
      <t>クブン</t>
    </rPh>
    <phoneticPr fontId="5"/>
  </si>
  <si>
    <t>（参考）</t>
    <rPh sb="1" eb="3">
      <t>サンコウ</t>
    </rPh>
    <phoneticPr fontId="5"/>
  </si>
  <si>
    <t>第2次</t>
    <rPh sb="0" eb="1">
      <t>ダイ</t>
    </rPh>
    <rPh sb="2" eb="3">
      <t>ジ</t>
    </rPh>
    <phoneticPr fontId="5"/>
  </si>
  <si>
    <t>(Ｂ)</t>
  </si>
  <si>
    <t>実質収支額</t>
    <rPh sb="0" eb="2">
      <t>ジッシツ</t>
    </rPh>
    <rPh sb="2" eb="4">
      <t>シュウシ</t>
    </rPh>
    <rPh sb="4" eb="5">
      <t>ガク</t>
    </rPh>
    <phoneticPr fontId="5"/>
  </si>
  <si>
    <t>令和2年国調(人)</t>
    <rPh sb="3" eb="4">
      <t>ネン</t>
    </rPh>
    <rPh sb="4" eb="5">
      <t>コク</t>
    </rPh>
    <rPh sb="5" eb="6">
      <t>チョウ</t>
    </rPh>
    <phoneticPr fontId="5"/>
  </si>
  <si>
    <t>会計</t>
    <rPh sb="0" eb="2">
      <t>カイケイ</t>
    </rPh>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</si>
  <si>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</si>
  <si>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</si>
  <si>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実質公債費比率（分子）の構造</t>
  </si>
  <si>
    <t>実質単年度収支</t>
    <rPh sb="0" eb="2">
      <t>ジッシツ</t>
    </rPh>
    <rPh sb="2" eb="5">
      <t>タンネンド</t>
    </rPh>
    <rPh sb="5" eb="7">
      <t>シュウシ</t>
    </rPh>
    <phoneticPr fontId="5"/>
  </si>
  <si>
    <t>年度</t>
    <rPh sb="0" eb="2">
      <t>ネンド</t>
    </rPh>
    <phoneticPr fontId="5"/>
  </si>
  <si>
    <t>手数料</t>
  </si>
  <si>
    <t>人口</t>
    <rPh sb="0" eb="2">
      <t>ジンコウ</t>
    </rPh>
    <phoneticPr fontId="5"/>
  </si>
  <si>
    <t>（百万円）</t>
    <rPh sb="1" eb="2">
      <t>ヒャク</t>
    </rPh>
    <rPh sb="2" eb="4">
      <t>マンエン</t>
    </rPh>
    <phoneticPr fontId="5"/>
  </si>
  <si>
    <t>分子の構造</t>
    <rPh sb="0" eb="2">
      <t>ブンシ</t>
    </rPh>
    <rPh sb="3" eb="5">
      <t>コウゾウ</t>
    </rPh>
    <phoneticPr fontId="5"/>
  </si>
  <si>
    <t>元利償還金</t>
  </si>
  <si>
    <t>高幡広域市町村圏事務組合（滞納整理事業特別会計）</t>
    <rPh sb="0" eb="2">
      <t>タカハタ</t>
    </rPh>
    <rPh sb="2" eb="4">
      <t>コウイキ</t>
    </rPh>
    <rPh sb="4" eb="7">
      <t>シチョウソン</t>
    </rPh>
    <rPh sb="7" eb="8">
      <t>ケン</t>
    </rPh>
    <rPh sb="8" eb="10">
      <t>ジム</t>
    </rPh>
    <rPh sb="10" eb="12">
      <t>クミアイ</t>
    </rPh>
    <rPh sb="13" eb="15">
      <t>タイノウ</t>
    </rPh>
    <rPh sb="15" eb="17">
      <t>セイリ</t>
    </rPh>
    <rPh sb="17" eb="19">
      <t>ジギョウ</t>
    </rPh>
    <rPh sb="19" eb="21">
      <t>トクベツ</t>
    </rPh>
    <rPh sb="21" eb="23">
      <t>カイケイ</t>
    </rPh>
    <phoneticPr fontId="5"/>
  </si>
  <si>
    <t>実質収支比率等に係る経年分析</t>
  </si>
  <si>
    <t>元利償還金等(A)</t>
  </si>
  <si>
    <t>（百万円）</t>
  </si>
  <si>
    <t>　補助費等</t>
    <rPh sb="1" eb="3">
      <t>ホジョ</t>
    </rPh>
    <rPh sb="3" eb="4">
      <t>ヒ</t>
    </rPh>
    <rPh sb="4" eb="5">
      <t>トウ</t>
    </rPh>
    <phoneticPr fontId="5"/>
  </si>
  <si>
    <t>減債基金積立不足算定額※2</t>
  </si>
  <si>
    <t>実質公債費比率
（(Ａ)－((Ｂ)＋(Ｄ))）／（(Ｃ)－(Ｄ)）×１００</t>
    <rPh sb="0" eb="2">
      <t>ジッシツ</t>
    </rPh>
    <rPh sb="2" eb="4">
      <t>コウサイ</t>
    </rPh>
    <rPh sb="4" eb="5">
      <t>ヒ</t>
    </rPh>
    <rPh sb="5" eb="7">
      <t>ヒリツ</t>
    </rPh>
    <phoneticPr fontId="5"/>
  </si>
  <si>
    <t>減債基金積立不足算定額</t>
  </si>
  <si>
    <t>依頼土地の買い戻しに係るもの</t>
    <rPh sb="0" eb="2">
      <t>イライ</t>
    </rPh>
    <rPh sb="2" eb="4">
      <t>トチ</t>
    </rPh>
    <rPh sb="5" eb="6">
      <t>カ</t>
    </rPh>
    <rPh sb="7" eb="8">
      <t>モド</t>
    </rPh>
    <rPh sb="10" eb="11">
      <t>カカ</t>
    </rPh>
    <phoneticPr fontId="5"/>
  </si>
  <si>
    <t>満期一括償還地方債に係る年度割相当額</t>
  </si>
  <si>
    <t>一部事務組合等の起こした地方債に充てたと認められる
補助金又は負担金</t>
  </si>
  <si>
    <t>臨時職員</t>
    <rPh sb="0" eb="2">
      <t>リンジ</t>
    </rPh>
    <rPh sb="2" eb="4">
      <t>ショクイン</t>
    </rPh>
    <phoneticPr fontId="5"/>
  </si>
  <si>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</si>
  <si>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</si>
  <si>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</si>
  <si>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財政調整基金残高</t>
  </si>
  <si>
    <t>対比（差引）</t>
    <rPh sb="0" eb="2">
      <t>タイヒ</t>
    </rPh>
    <rPh sb="3" eb="5">
      <t>サシヒキ</t>
    </rPh>
    <phoneticPr fontId="5"/>
  </si>
  <si>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</si>
  <si>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</si>
  <si>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一時借入金の利子</t>
  </si>
  <si>
    <t>利子割交付金</t>
  </si>
  <si>
    <t>基準財政需要額算入見込額</t>
  </si>
  <si>
    <t>令和5年度(千円･％)</t>
    <rPh sb="0" eb="2">
      <t>レイワ</t>
    </rPh>
    <rPh sb="4" eb="5">
      <t>ド</t>
    </rPh>
    <rPh sb="6" eb="8">
      <t>センエン</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</si>
  <si>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</si>
  <si>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</si>
  <si>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t>
  </si>
  <si>
    <t>(注釈)</t>
    <rPh sb="1" eb="2">
      <t>チュウ</t>
    </rPh>
    <rPh sb="2" eb="3">
      <t>シャク</t>
    </rPh>
    <phoneticPr fontId="5"/>
  </si>
  <si>
    <t>(A)－(B)</t>
  </si>
  <si>
    <t>当該団体
からの
補助金</t>
  </si>
  <si>
    <t>国有提供交付金(特別区財調交付金)</t>
  </si>
  <si>
    <t>実質公債費比率の分子</t>
  </si>
  <si>
    <t>一般職員等(※6)</t>
    <rPh sb="0" eb="2">
      <t>イッパン</t>
    </rPh>
    <rPh sb="2" eb="4">
      <t>ショクイン</t>
    </rPh>
    <rPh sb="4" eb="5">
      <t>トウ</t>
    </rPh>
    <phoneticPr fontId="5"/>
  </si>
  <si>
    <t>※ 減債基金積立不足算定額=(C)×(１－(D)/(E))</t>
  </si>
  <si>
    <t>人口密度 (人/k㎡)</t>
    <rPh sb="0" eb="2">
      <t>ジンコウ</t>
    </rPh>
    <rPh sb="2" eb="4">
      <t>ミツド</t>
    </rPh>
    <phoneticPr fontId="5"/>
  </si>
  <si>
    <t>一般会計等に係る地方債の現在高</t>
  </si>
  <si>
    <t>将来負担比率</t>
    <rPh sb="0" eb="2">
      <t>ショウライ</t>
    </rPh>
    <rPh sb="2" eb="4">
      <t>フタン</t>
    </rPh>
    <rPh sb="4" eb="6">
      <t>ヒリツ</t>
    </rPh>
    <phoneticPr fontId="35"/>
  </si>
  <si>
    <t>減債基金
積立状況等（注）</t>
    <rPh sb="0" eb="2">
      <t>ゲンサイ</t>
    </rPh>
    <rPh sb="2" eb="4">
      <t>キキン</t>
    </rPh>
    <rPh sb="5" eb="7">
      <t>ツミタテ</t>
    </rPh>
    <rPh sb="7" eb="9">
      <t>ジョウキョウ</t>
    </rPh>
    <rPh sb="9" eb="10">
      <t>トウ</t>
    </rPh>
    <rPh sb="10" eb="13">
      <t>チュウ</t>
    </rPh>
    <phoneticPr fontId="5"/>
  </si>
  <si>
    <t>PFI事業に係るもの</t>
    <rPh sb="3" eb="5">
      <t>ジギョウ</t>
    </rPh>
    <rPh sb="6" eb="7">
      <t>カカ</t>
    </rPh>
    <phoneticPr fontId="33"/>
  </si>
  <si>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</si>
  <si>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</si>
  <si>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</si>
  <si>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黒字額</t>
    <rPh sb="0" eb="2">
      <t>クロジ</t>
    </rPh>
    <rPh sb="2" eb="3">
      <t>ガク</t>
    </rPh>
    <phoneticPr fontId="1"/>
  </si>
  <si>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</si>
  <si>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</si>
  <si>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</si>
  <si>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債務負担行為に基づく支出予定額</t>
  </si>
  <si>
    <t>単年度収支</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</si>
  <si>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</si>
  <si>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</si>
  <si>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</si>
  <si>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</si>
  <si>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</si>
  <si>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</si>
  <si>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</si>
  <si>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</si>
  <si>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</si>
  <si>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</si>
  <si>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</si>
  <si>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5"/>
  </si>
  <si>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</si>
  <si>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</si>
  <si>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</si>
  <si>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5"/>
  </si>
  <si>
    <t>組合等連結実質赤字額負担見込額</t>
  </si>
  <si>
    <t>商工費</t>
  </si>
  <si>
    <t>充当可能財源等(B)</t>
  </si>
  <si>
    <t>充当可能基金</t>
  </si>
  <si>
    <t>事業会計の一覧</t>
    <rPh sb="0" eb="2">
      <t>ジギョウ</t>
    </rPh>
    <rPh sb="2" eb="4">
      <t>カイケイ</t>
    </rPh>
    <phoneticPr fontId="5"/>
  </si>
  <si>
    <t>充当可能特定歳入</t>
  </si>
  <si>
    <t>第3次</t>
    <rPh sb="0" eb="1">
      <t>ダイ</t>
    </rPh>
    <rPh sb="2" eb="3">
      <t>ジ</t>
    </rPh>
    <phoneticPr fontId="5"/>
  </si>
  <si>
    <t>（百万円）</t>
    <rPh sb="1" eb="4">
      <t>ヒャクマンエン</t>
    </rPh>
    <phoneticPr fontId="5"/>
  </si>
  <si>
    <t>内訳</t>
    <rPh sb="0" eb="2">
      <t>ウチワケ</t>
    </rPh>
    <phoneticPr fontId="33"/>
  </si>
  <si>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</si>
  <si>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</si>
  <si>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</si>
  <si>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</si>
  <si>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</si>
  <si>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</si>
  <si>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</si>
  <si>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</si>
  <si>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</si>
  <si>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</si>
  <si>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</si>
  <si>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</si>
  <si>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実質単年度収支</t>
    <rPh sb="0" eb="2">
      <t>ジッシツ</t>
    </rPh>
    <rPh sb="2" eb="5">
      <t>タンネンド</t>
    </rPh>
    <rPh sb="5" eb="7">
      <t>シュウシ</t>
    </rPh>
    <phoneticPr fontId="1"/>
  </si>
  <si>
    <t>令和2年国調</t>
    <rPh sb="0" eb="2">
      <t>レイワ</t>
    </rPh>
    <rPh sb="3" eb="4">
      <t>ネン</t>
    </rPh>
    <rPh sb="4" eb="5">
      <t>コク</t>
    </rPh>
    <rPh sb="5" eb="6">
      <t>チョウ</t>
    </rPh>
    <phoneticPr fontId="5"/>
  </si>
  <si>
    <t>赤字額</t>
    <rPh sb="0" eb="2">
      <t>アカジ</t>
    </rPh>
    <rPh sb="2" eb="3">
      <t>ガク</t>
    </rPh>
    <phoneticPr fontId="1"/>
  </si>
  <si>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</si>
  <si>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</si>
  <si>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</si>
  <si>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算入公債費等</t>
    <rPh sb="0" eb="2">
      <t>サンニュウ</t>
    </rPh>
    <rPh sb="2" eb="6">
      <t>コウサイヒトウ</t>
    </rPh>
    <phoneticPr fontId="1"/>
  </si>
  <si>
    <t>連結実質赤字比率</t>
    <rPh sb="0" eb="2">
      <t>レンケツ</t>
    </rPh>
    <rPh sb="2" eb="4">
      <t>ジッシツ</t>
    </rPh>
    <rPh sb="4" eb="6">
      <t>アカジ</t>
    </rPh>
    <rPh sb="6" eb="8">
      <t>ヒリツ</t>
    </rPh>
    <phoneticPr fontId="35"/>
  </si>
  <si>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</si>
  <si>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</si>
  <si>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</si>
  <si>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</si>
  <si>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</si>
  <si>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</si>
  <si>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</si>
  <si>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</si>
  <si>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</si>
  <si>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</si>
  <si>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</si>
  <si>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</si>
  <si>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</si>
  <si>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令和6年度　財政状況資料集</t>
  </si>
  <si>
    <t>首都</t>
    <rPh sb="0" eb="2">
      <t>シュト</t>
    </rPh>
    <phoneticPr fontId="5"/>
  </si>
  <si>
    <t>総括表（市町村）</t>
    <rPh sb="0" eb="2">
      <t>ソウカツ</t>
    </rPh>
    <rPh sb="2" eb="3">
      <t>ヒョウ</t>
    </rPh>
    <rPh sb="4" eb="7">
      <t>シチョウソン</t>
    </rPh>
    <phoneticPr fontId="5"/>
  </si>
  <si>
    <t>いわゆる五省協定等に係るもの</t>
    <rPh sb="4" eb="6">
      <t>ゴショウ</t>
    </rPh>
    <rPh sb="6" eb="9">
      <t>キョウテイトウ</t>
    </rPh>
    <rPh sb="10" eb="11">
      <t>カカ</t>
    </rPh>
    <phoneticPr fontId="33"/>
  </si>
  <si>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</si>
  <si>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</si>
  <si>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</si>
  <si>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高知県</t>
  </si>
  <si>
    <t>　　市町村たばこ税</t>
  </si>
  <si>
    <t>市町村類型</t>
  </si>
  <si>
    <t>地方道路公社に係る将来負担額</t>
    <rPh sb="0" eb="2">
      <t>チホウ</t>
    </rPh>
    <rPh sb="2" eb="4">
      <t>ドウロ</t>
    </rPh>
    <rPh sb="4" eb="6">
      <t>コウシャ</t>
    </rPh>
    <rPh sb="7" eb="8">
      <t>カカ</t>
    </rPh>
    <rPh sb="9" eb="11">
      <t>ショウライ</t>
    </rPh>
    <rPh sb="11" eb="14">
      <t>フタンガク</t>
    </rPh>
    <phoneticPr fontId="33"/>
  </si>
  <si>
    <t>Ⅱ－１</t>
  </si>
  <si>
    <t>法人事業税交付金</t>
  </si>
  <si>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</si>
  <si>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</si>
  <si>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</si>
  <si>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</si>
  <si>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</si>
  <si>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</si>
  <si>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</si>
  <si>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津野町後期高齢者医療特別会計</t>
  </si>
  <si>
    <t>算入公債費等の額</t>
    <rPh sb="0" eb="2">
      <t>サンニュウ</t>
    </rPh>
    <rPh sb="2" eb="4">
      <t>コウサイ</t>
    </rPh>
    <rPh sb="4" eb="5">
      <t>ヒ</t>
    </rPh>
    <rPh sb="5" eb="6">
      <t>トウ</t>
    </rPh>
    <rPh sb="7" eb="8">
      <t>ガク</t>
    </rPh>
    <phoneticPr fontId="5"/>
  </si>
  <si>
    <t>歳入総額</t>
  </si>
  <si>
    <t>実質収支比率</t>
    <rPh sb="0" eb="2">
      <t>ジッシツ</t>
    </rPh>
    <rPh sb="2" eb="4">
      <t>シュウシ</t>
    </rPh>
    <rPh sb="4" eb="6">
      <t>ヒリツ</t>
    </rPh>
    <phoneticPr fontId="5"/>
  </si>
  <si>
    <t>準元利償還金</t>
    <rPh sb="0" eb="1">
      <t>ジュン</t>
    </rPh>
    <rPh sb="1" eb="3">
      <t>ガンリ</t>
    </rPh>
    <rPh sb="3" eb="6">
      <t>ショウカンキン</t>
    </rPh>
    <phoneticPr fontId="33"/>
  </si>
  <si>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</si>
  <si>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</si>
  <si>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</si>
  <si>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純固定資産税</t>
    <rPh sb="0" eb="1">
      <t>ジュン</t>
    </rPh>
    <rPh sb="1" eb="3">
      <t>コテイ</t>
    </rPh>
    <rPh sb="3" eb="6">
      <t>シサンゼイ</t>
    </rPh>
    <phoneticPr fontId="5"/>
  </si>
  <si>
    <t>市町村名</t>
    <rPh sb="0" eb="3">
      <t>シチョウソン</t>
    </rPh>
    <rPh sb="3" eb="4">
      <t>メイ</t>
    </rPh>
    <phoneticPr fontId="5"/>
  </si>
  <si>
    <t>　　うち一部事務組合負担金</t>
  </si>
  <si>
    <t>平成27年国調(人)</t>
    <rPh sb="4" eb="5">
      <t>ネン</t>
    </rPh>
    <rPh sb="5" eb="6">
      <t>コク</t>
    </rPh>
    <rPh sb="6" eb="7">
      <t>チョウ</t>
    </rPh>
    <phoneticPr fontId="5"/>
  </si>
  <si>
    <t>津野町</t>
  </si>
  <si>
    <t>一部事務組合等</t>
    <rPh sb="0" eb="2">
      <t>イチブ</t>
    </rPh>
    <rPh sb="2" eb="4">
      <t>ジム</t>
    </rPh>
    <rPh sb="4" eb="6">
      <t>クミアイ</t>
    </rPh>
    <rPh sb="6" eb="7">
      <t>トウ</t>
    </rPh>
    <phoneticPr fontId="5"/>
  </si>
  <si>
    <t>地方交付税種地</t>
    <rPh sb="0" eb="2">
      <t>チホウ</t>
    </rPh>
    <rPh sb="2" eb="5">
      <t>コウフゼイ</t>
    </rPh>
    <rPh sb="5" eb="6">
      <t>シュ</t>
    </rPh>
    <rPh sb="6" eb="7">
      <t>チ</t>
    </rPh>
    <phoneticPr fontId="5"/>
  </si>
  <si>
    <t>2-1</t>
  </si>
  <si>
    <t>歳入歳出差引</t>
  </si>
  <si>
    <t>会計名</t>
    <rPh sb="0" eb="2">
      <t>カイケイ</t>
    </rPh>
    <rPh sb="2" eb="3">
      <t>メイ</t>
    </rPh>
    <phoneticPr fontId="5"/>
  </si>
  <si>
    <t>(Ｅ)</t>
  </si>
  <si>
    <t>　　(※1)</t>
  </si>
  <si>
    <t>翌年度に繰越すべき財源</t>
  </si>
  <si>
    <t>標準財政規模</t>
    <rPh sb="0" eb="2">
      <t>ヒョウジュン</t>
    </rPh>
    <rPh sb="2" eb="4">
      <t>ザイセイ</t>
    </rPh>
    <rPh sb="4" eb="6">
      <t>キボ</t>
    </rPh>
    <phoneticPr fontId="5"/>
  </si>
  <si>
    <t>内訳</t>
    <rPh sb="0" eb="2">
      <t>ウチワケ</t>
    </rPh>
    <phoneticPr fontId="5"/>
  </si>
  <si>
    <t>近畿</t>
    <rPh sb="0" eb="2">
      <t>キンキ</t>
    </rPh>
    <phoneticPr fontId="5"/>
  </si>
  <si>
    <t>(Ｃ)－(Ｄ)</t>
  </si>
  <si>
    <t>実質収支</t>
  </si>
  <si>
    <t>財政力指数</t>
    <rPh sb="0" eb="3">
      <t>ザイセイリョク</t>
    </rPh>
    <rPh sb="3" eb="5">
      <t>シスウ</t>
    </rPh>
    <phoneticPr fontId="5"/>
  </si>
  <si>
    <r>
      <t>産業構造</t>
    </r>
    <r>
      <rPr>
        <sz val="9"/>
        <color indexed="8"/>
        <rFont val="ＭＳ ゴシック"/>
        <family val="3"/>
        <charset val="128"/>
      </rPr>
      <t xml:space="preserve"> (※5)</t>
    </r>
    <rPh sb="0" eb="2">
      <t>サンギョウ</t>
    </rPh>
    <rPh sb="2" eb="4">
      <t>コウゾウ</t>
    </rPh>
    <phoneticPr fontId="5"/>
  </si>
  <si>
    <t>歳入</t>
    <rPh sb="0" eb="2">
      <t>サイニュウ</t>
    </rPh>
    <phoneticPr fontId="33"/>
  </si>
  <si>
    <t>中部</t>
    <rPh sb="0" eb="2">
      <t>チュウブ</t>
    </rPh>
    <phoneticPr fontId="5"/>
  </si>
  <si>
    <t>職員数
(人)</t>
    <rPh sb="0" eb="3">
      <t>ショクインスウ</t>
    </rPh>
    <phoneticPr fontId="5"/>
  </si>
  <si>
    <t>過疎</t>
    <rPh sb="0" eb="2">
      <t>カソ</t>
    </rPh>
    <phoneticPr fontId="5"/>
  </si>
  <si>
    <t>一般会計等の一覧</t>
  </si>
  <si>
    <t>○</t>
  </si>
  <si>
    <t>参考</t>
    <rPh sb="0" eb="2">
      <t>サンコウ</t>
    </rPh>
    <phoneticPr fontId="5"/>
  </si>
  <si>
    <t>積立金</t>
  </si>
  <si>
    <t>令和6年度</t>
    <rPh sb="0" eb="2">
      <t>レイワ</t>
    </rPh>
    <rPh sb="3" eb="5">
      <t>ネンド</t>
    </rPh>
    <phoneticPr fontId="5"/>
  </si>
  <si>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</si>
  <si>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</si>
  <si>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5"/>
  </si>
  <si>
    <t>歳出合計</t>
  </si>
  <si>
    <t>-8.7</t>
  </si>
  <si>
    <t>ラスパイレス指数</t>
    <rPh sb="6" eb="8">
      <t>シスウ</t>
    </rPh>
    <phoneticPr fontId="36"/>
  </si>
  <si>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</si>
  <si>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</si>
  <si>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</si>
  <si>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</si>
  <si>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</si>
  <si>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</si>
  <si>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住民基本台帳人口
 (※7)</t>
    <rPh sb="0" eb="2">
      <t>ジュウミン</t>
    </rPh>
    <rPh sb="2" eb="4">
      <t>キホン</t>
    </rPh>
    <rPh sb="4" eb="6">
      <t>ダイチョウ</t>
    </rPh>
    <rPh sb="6" eb="8">
      <t>ジンコウ</t>
    </rPh>
    <phoneticPr fontId="5"/>
  </si>
  <si>
    <t>将来負担比率　　（千円・％）</t>
    <rPh sb="0" eb="2">
      <t>ショウライ</t>
    </rPh>
    <rPh sb="2" eb="4">
      <t>フタン</t>
    </rPh>
    <phoneticPr fontId="5"/>
  </si>
  <si>
    <t>令07.01.01(人)</t>
    <rPh sb="0" eb="1">
      <t>レイ</t>
    </rPh>
    <phoneticPr fontId="5"/>
  </si>
  <si>
    <t>平成27年国調</t>
    <rPh sb="4" eb="5">
      <t>ネン</t>
    </rPh>
    <rPh sb="5" eb="6">
      <t>コク</t>
    </rPh>
    <rPh sb="6" eb="7">
      <t>チョウ</t>
    </rPh>
    <phoneticPr fontId="5"/>
  </si>
  <si>
    <t xml:space="preserve">組合等負担等見込額 </t>
    <rPh sb="0" eb="2">
      <t>クミアイ</t>
    </rPh>
    <rPh sb="2" eb="3">
      <t>トウ</t>
    </rPh>
    <rPh sb="3" eb="5">
      <t>フタン</t>
    </rPh>
    <rPh sb="5" eb="6">
      <t>トウ</t>
    </rPh>
    <rPh sb="6" eb="9">
      <t>ミコミガク</t>
    </rPh>
    <phoneticPr fontId="33"/>
  </si>
  <si>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</si>
  <si>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</si>
  <si>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</si>
  <si>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5"/>
  </si>
  <si>
    <t>　連結実質赤字比率</t>
    <rPh sb="1" eb="3">
      <t>レンケツ</t>
    </rPh>
    <rPh sb="3" eb="5">
      <t>ジッシツ</t>
    </rPh>
    <rPh sb="5" eb="7">
      <t>アカジ</t>
    </rPh>
    <rPh sb="7" eb="9">
      <t>ヒリツ</t>
    </rPh>
    <phoneticPr fontId="5"/>
  </si>
  <si>
    <t>うち日本人(人)</t>
  </si>
  <si>
    <r>
      <t>資金不足比率 (※</t>
    </r>
    <r>
      <rPr>
        <sz val="9"/>
        <color indexed="8"/>
        <rFont val="ＭＳ ゴシック"/>
        <family val="3"/>
        <charset val="128"/>
      </rPr>
      <t>4)</t>
    </r>
  </si>
  <si>
    <t>第1次</t>
    <rPh sb="0" eb="1">
      <t>ダイ</t>
    </rPh>
    <rPh sb="2" eb="3">
      <t>ジ</t>
    </rPh>
    <phoneticPr fontId="5"/>
  </si>
  <si>
    <t>指数表選定</t>
    <rPh sb="0" eb="2">
      <t>シスウ</t>
    </rPh>
    <rPh sb="2" eb="3">
      <t>ヒョウ</t>
    </rPh>
    <rPh sb="3" eb="5">
      <t>センテイ</t>
    </rPh>
    <phoneticPr fontId="5"/>
  </si>
  <si>
    <t xml:space="preserve">充当可能基金 </t>
    <rPh sb="0" eb="2">
      <t>ジュウトウ</t>
    </rPh>
    <rPh sb="2" eb="4">
      <t>カノウ</t>
    </rPh>
    <rPh sb="4" eb="6">
      <t>キキン</t>
    </rPh>
    <phoneticPr fontId="33"/>
  </si>
  <si>
    <t>実質単年度収支</t>
  </si>
  <si>
    <t>　　軽自動車税</t>
  </si>
  <si>
    <t>　実質公債費比率</t>
    <rPh sb="1" eb="3">
      <t>ジッシツ</t>
    </rPh>
    <rPh sb="3" eb="6">
      <t>コウサイヒ</t>
    </rPh>
    <rPh sb="6" eb="8">
      <t>ヒリツ</t>
    </rPh>
    <phoneticPr fontId="5"/>
  </si>
  <si>
    <t>令06.01.01(人)</t>
  </si>
  <si>
    <t>　住宅借入金等特別税額控除減収補塡特例交付金</t>
  </si>
  <si>
    <t>　将来負担比率</t>
    <rPh sb="1" eb="3">
      <t>ショウライ</t>
    </rPh>
    <rPh sb="3" eb="5">
      <t>フタン</t>
    </rPh>
    <rPh sb="5" eb="7">
      <t>ヒリツ</t>
    </rPh>
    <phoneticPr fontId="5"/>
  </si>
  <si>
    <t>　扶助費</t>
  </si>
  <si>
    <t>　うち、健全化法施行規則附則第三条に係る負担見込額</t>
  </si>
  <si>
    <t>基準財政収入額</t>
  </si>
  <si>
    <t>増減率  (％)</t>
    <rPh sb="0" eb="2">
      <t>ゾウゲン</t>
    </rPh>
    <rPh sb="2" eb="3">
      <t>リツ</t>
    </rPh>
    <phoneticPr fontId="5"/>
  </si>
  <si>
    <t>労働費</t>
  </si>
  <si>
    <t>-2.7</t>
  </si>
  <si>
    <t>保険税(料)収入額</t>
  </si>
  <si>
    <t>津野山養護老人ホーム組合</t>
    <rPh sb="0" eb="3">
      <t>ツノヤマ</t>
    </rPh>
    <rPh sb="3" eb="5">
      <t>ヨウゴ</t>
    </rPh>
    <rPh sb="5" eb="7">
      <t>ロウジン</t>
    </rPh>
    <rPh sb="10" eb="12">
      <t>クミアイ</t>
    </rPh>
    <phoneticPr fontId="5"/>
  </si>
  <si>
    <t>-2.8</t>
  </si>
  <si>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</si>
  <si>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</si>
  <si>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</si>
  <si>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</si>
  <si>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</si>
  <si>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</si>
  <si>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世帯数 (世帯)</t>
    <rPh sb="0" eb="3">
      <t>セタイスウ</t>
    </rPh>
    <phoneticPr fontId="5"/>
  </si>
  <si>
    <t>令和6年度</t>
    <rPh sb="0" eb="2">
      <t>レイワ</t>
    </rPh>
    <rPh sb="3" eb="5">
      <t>ネンド</t>
    </rPh>
    <phoneticPr fontId="35"/>
  </si>
  <si>
    <t>(Ｃ)</t>
  </si>
  <si>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</si>
  <si>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</si>
  <si>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</si>
  <si>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</si>
  <si>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</si>
  <si>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当該団体
からの
出資金</t>
  </si>
  <si>
    <t>給料月額
(百円)</t>
    <rPh sb="0" eb="2">
      <t>キュウリョウ</t>
    </rPh>
    <rPh sb="2" eb="3">
      <t>ツキ</t>
    </rPh>
    <rPh sb="3" eb="4">
      <t>ガク</t>
    </rPh>
    <rPh sb="6" eb="8">
      <t>ヒャクエン</t>
    </rPh>
    <phoneticPr fontId="5"/>
  </si>
  <si>
    <t>地方債現在高</t>
  </si>
  <si>
    <t>・計</t>
  </si>
  <si>
    <t>資金剰余額
/不足額
（実質収支）</t>
  </si>
  <si>
    <t>　うち公的資金</t>
    <rPh sb="3" eb="5">
      <t>コウテキ</t>
    </rPh>
    <phoneticPr fontId="5"/>
  </si>
  <si>
    <t>市区町村長</t>
    <rPh sb="0" eb="2">
      <t>シク</t>
    </rPh>
    <rPh sb="2" eb="4">
      <t>チョウソン</t>
    </rPh>
    <rPh sb="4" eb="5">
      <t>チョウ</t>
    </rPh>
    <phoneticPr fontId="5"/>
  </si>
  <si>
    <t>計</t>
    <rPh sb="0" eb="1">
      <t>ケイ</t>
    </rPh>
    <phoneticPr fontId="5"/>
  </si>
  <si>
    <t>一般職員</t>
    <rPh sb="0" eb="2">
      <t>イッパン</t>
    </rPh>
    <rPh sb="2" eb="4">
      <t>ショクイン</t>
    </rPh>
    <phoneticPr fontId="5"/>
  </si>
  <si>
    <t>地方債現在高（臨時財政対策債除き）</t>
  </si>
  <si>
    <t>目的税</t>
  </si>
  <si>
    <t>副市区町村長</t>
    <rPh sb="0" eb="1">
      <t>フク</t>
    </rPh>
    <rPh sb="1" eb="3">
      <t>シク</t>
    </rPh>
    <rPh sb="3" eb="5">
      <t>チョウソン</t>
    </rPh>
    <rPh sb="5" eb="6">
      <t>チョウ</t>
    </rPh>
    <phoneticPr fontId="5"/>
  </si>
  <si>
    <t>R05</t>
  </si>
  <si>
    <t>経常一般財源等</t>
    <rPh sb="0" eb="2">
      <t>ケイジョウ</t>
    </rPh>
    <rPh sb="2" eb="4">
      <t>イッパン</t>
    </rPh>
    <rPh sb="4" eb="7">
      <t>ザイゲントウ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</si>
  <si>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</si>
  <si>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</si>
  <si>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</si>
  <si>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</si>
  <si>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(まちづくり振興基金(R06年度末現在))</t>
    <rPh sb="6" eb="10">
      <t>シンコウキキン</t>
    </rPh>
    <phoneticPr fontId="35"/>
  </si>
  <si>
    <t>議会議長</t>
    <rPh sb="0" eb="2">
      <t>ギカイ</t>
    </rPh>
    <rPh sb="2" eb="4">
      <t>ギチョウ</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</si>
  <si>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</si>
  <si>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</si>
  <si>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</si>
  <si>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</si>
  <si>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</si>
  <si>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積立金
現在高</t>
    <rPh sb="4" eb="7">
      <t>ゲンザイダカ</t>
    </rPh>
    <phoneticPr fontId="37"/>
  </si>
  <si>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</si>
  <si>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</si>
  <si>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</si>
  <si>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</si>
  <si>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</si>
  <si>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</si>
  <si>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</si>
  <si>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</si>
  <si>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</si>
  <si>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津野町簡易水道事業会計</t>
  </si>
  <si>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</si>
  <si>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</si>
  <si>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</si>
  <si>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将来負担の状況</t>
  </si>
  <si>
    <t>地方公社・第三セクター等一覧</t>
    <rPh sb="0" eb="2">
      <t>チホウ</t>
    </rPh>
    <rPh sb="2" eb="4">
      <t>コウシャ</t>
    </rPh>
    <rPh sb="5" eb="6">
      <t>ダイ</t>
    </rPh>
    <rPh sb="6" eb="7">
      <t>３</t>
    </rPh>
    <rPh sb="11" eb="12">
      <t>トウ</t>
    </rPh>
    <rPh sb="12" eb="14">
      <t>イチラン</t>
    </rPh>
    <phoneticPr fontId="5"/>
  </si>
  <si>
    <t>会計名</t>
  </si>
  <si>
    <t>項番</t>
    <rPh sb="0" eb="2">
      <t>コウバン</t>
    </rPh>
    <phoneticPr fontId="5"/>
  </si>
  <si>
    <t>　前年度繰上充用金</t>
  </si>
  <si>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</si>
  <si>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</si>
  <si>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</si>
  <si>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収入済額</t>
    <rPh sb="0" eb="2">
      <t>シュウニュウ</t>
    </rPh>
    <rPh sb="2" eb="3">
      <t>スミ</t>
    </rPh>
    <rPh sb="3" eb="4">
      <t>ガク</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</si>
  <si>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</si>
  <si>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津野町個別合併処理浄化槽整備事業会計</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</si>
  <si>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</si>
  <si>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</si>
  <si>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</si>
  <si>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</si>
  <si>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</si>
  <si>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5"/>
  </si>
  <si>
    <t>※7：人口については、調査対象年度の1月1日現在の住民基本台帳に登載されている人口に基づいている。</t>
    <rPh sb="13" eb="15">
      <t>タイショウ</t>
    </rPh>
    <rPh sb="27" eb="29">
      <t>キホン</t>
    </rPh>
    <rPh sb="42" eb="43">
      <t>モト</t>
    </rPh>
    <phoneticPr fontId="39"/>
  </si>
  <si>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</si>
  <si>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</si>
  <si>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</si>
  <si>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</si>
  <si>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</si>
  <si>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高知県津野町</t>
  </si>
  <si>
    <t>満期一括償還地方債の一年当たりの元金償還金に相当するもの
（年度割相当額）</t>
  </si>
  <si>
    <t>(1) 普通会計の状況（市町村）</t>
    <rPh sb="4" eb="6">
      <t>フツウ</t>
    </rPh>
    <rPh sb="6" eb="8">
      <t>カイケイ</t>
    </rPh>
    <rPh sb="9" eb="11">
      <t>ジョウキョウ</t>
    </rPh>
    <rPh sb="12" eb="15">
      <t>シチョウソン</t>
    </rPh>
    <phoneticPr fontId="5"/>
  </si>
  <si>
    <t>一般会計等（純計）</t>
    <rPh sb="0" eb="2">
      <t>イッパン</t>
    </rPh>
    <rPh sb="2" eb="4">
      <t>カイケイ</t>
    </rPh>
    <rPh sb="4" eb="5">
      <t>トウ</t>
    </rPh>
    <rPh sb="6" eb="8">
      <t>ジュンケイ</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</si>
  <si>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</si>
  <si>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</si>
  <si>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</si>
  <si>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</si>
  <si>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地方税</t>
  </si>
  <si>
    <t>決算額</t>
    <rPh sb="0" eb="2">
      <t>ケッサン</t>
    </rPh>
    <rPh sb="2" eb="3">
      <t>ガク</t>
    </rPh>
    <phoneticPr fontId="5"/>
  </si>
  <si>
    <t>▲退職金</t>
    <rPh sb="1" eb="3">
      <t>タイショク</t>
    </rPh>
    <rPh sb="3" eb="4">
      <t>キン</t>
    </rPh>
    <phoneticPr fontId="5"/>
  </si>
  <si>
    <t>構成比</t>
    <rPh sb="0" eb="3">
      <t>コウセイヒ</t>
    </rPh>
    <phoneticPr fontId="5"/>
  </si>
  <si>
    <t>使用料</t>
  </si>
  <si>
    <t>区分</t>
  </si>
  <si>
    <t>　うち利子</t>
  </si>
  <si>
    <t>超過課税分</t>
    <rPh sb="0" eb="2">
      <t>チョウカ</t>
    </rPh>
    <rPh sb="2" eb="4">
      <t>カゼイ</t>
    </rPh>
    <rPh sb="4" eb="5">
      <t>ブン</t>
    </rPh>
    <phoneticPr fontId="5"/>
  </si>
  <si>
    <t>目的別歳出の状況（単位 千円・％）</t>
  </si>
  <si>
    <t>普通税</t>
    <rPh sb="0" eb="2">
      <t>フツウ</t>
    </rPh>
    <rPh sb="2" eb="3">
      <t>ゼイ</t>
    </rPh>
    <phoneticPr fontId="10"/>
  </si>
  <si>
    <t>軽油引取税交付金</t>
  </si>
  <si>
    <t xml:space="preserve"> R03</t>
  </si>
  <si>
    <t>決算額 (A)</t>
    <rPh sb="0" eb="2">
      <t>ケッサン</t>
    </rPh>
    <rPh sb="2" eb="3">
      <t>ガク</t>
    </rPh>
    <phoneticPr fontId="5"/>
  </si>
  <si>
    <t>純資産又は
正味財産</t>
  </si>
  <si>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</si>
  <si>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</si>
  <si>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</si>
  <si>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</si>
  <si>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(施設等整備基金(R06年度末現在))</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</si>
  <si>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</si>
  <si>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</si>
  <si>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</si>
  <si>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</si>
  <si>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10"/>
  </si>
  <si>
    <t>人件費及び人件費に準ずる費用</t>
    <rPh sb="0" eb="3">
      <t>ジンケンヒ</t>
    </rPh>
    <rPh sb="3" eb="4">
      <t>オヨ</t>
    </rPh>
    <rPh sb="5" eb="8">
      <t>ジンケンヒ</t>
    </rPh>
    <rPh sb="9" eb="10">
      <t>ジュン</t>
    </rPh>
    <rPh sb="12" eb="14">
      <t>ヒヨウ</t>
    </rPh>
    <phoneticPr fontId="5"/>
  </si>
  <si>
    <t>民生費</t>
  </si>
  <si>
    <t>株式等譲渡所得割交付金</t>
    <rPh sb="0" eb="2">
      <t>カブシキ</t>
    </rPh>
    <rPh sb="2" eb="3">
      <t>トウ</t>
    </rPh>
    <rPh sb="3" eb="5">
      <t>ジョウト</t>
    </rPh>
    <rPh sb="5" eb="7">
      <t>ショトク</t>
    </rPh>
    <rPh sb="7" eb="8">
      <t>ワリ</t>
    </rPh>
    <rPh sb="8" eb="11">
      <t>コウフキン</t>
    </rPh>
    <phoneticPr fontId="10"/>
  </si>
  <si>
    <t>被保険者数(人)</t>
  </si>
  <si>
    <t>　　　所得割</t>
  </si>
  <si>
    <t>類似団体平均</t>
    <rPh sb="0" eb="2">
      <t>ルイジ</t>
    </rPh>
    <rPh sb="2" eb="4">
      <t>ダンタイ</t>
    </rPh>
    <rPh sb="4" eb="6">
      <t>ヘイキン</t>
    </rPh>
    <phoneticPr fontId="5"/>
  </si>
  <si>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</si>
  <si>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</si>
  <si>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</si>
  <si>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</si>
  <si>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</si>
  <si>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</si>
  <si>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</si>
  <si>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</si>
  <si>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</si>
  <si>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</si>
  <si>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</si>
  <si>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土木費</t>
  </si>
  <si>
    <t>自動車税環境性能割交付金</t>
  </si>
  <si>
    <t>教育費</t>
  </si>
  <si>
    <t>　　鉱産税</t>
  </si>
  <si>
    <t>災害復旧費</t>
  </si>
  <si>
    <t>地方特例交付金等</t>
    <rPh sb="7" eb="8">
      <t>トウ</t>
    </rPh>
    <phoneticPr fontId="1"/>
  </si>
  <si>
    <t>　　特別土地保有税</t>
  </si>
  <si>
    <t>企業債
（地方債）
現在高</t>
  </si>
  <si>
    <t>公債費</t>
  </si>
  <si>
    <t>諸支出金</t>
    <rPh sb="3" eb="4">
      <t>キン</t>
    </rPh>
    <phoneticPr fontId="37"/>
  </si>
  <si>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</si>
  <si>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</si>
  <si>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</si>
  <si>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</si>
  <si>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</si>
  <si>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</si>
  <si>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</si>
  <si>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</si>
  <si>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</si>
  <si>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5"/>
  </si>
  <si>
    <t>決算額</t>
  </si>
  <si>
    <t>市町村民税</t>
    <rPh sb="0" eb="3">
      <t>シチョウソン</t>
    </rPh>
    <rPh sb="3" eb="4">
      <t>ミン</t>
    </rPh>
    <rPh sb="4" eb="5">
      <t>ゼイ</t>
    </rPh>
    <phoneticPr fontId="5"/>
  </si>
  <si>
    <t>繰越金</t>
  </si>
  <si>
    <t>構成比</t>
  </si>
  <si>
    <t>公営企業会計等</t>
    <rPh sb="0" eb="2">
      <t>コウエイ</t>
    </rPh>
    <rPh sb="2" eb="4">
      <t>キギョウ</t>
    </rPh>
    <rPh sb="4" eb="6">
      <t>カイケイ</t>
    </rPh>
    <rPh sb="6" eb="7">
      <t>トウ</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</si>
  <si>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</si>
  <si>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経常経費充当一般財源等</t>
  </si>
  <si>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</si>
  <si>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</si>
  <si>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</si>
  <si>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</si>
  <si>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</si>
  <si>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</si>
  <si>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</si>
  <si>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</si>
  <si>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</si>
  <si>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5"/>
  </si>
  <si>
    <t>合計</t>
  </si>
  <si>
    <t>他会計等
からの
繰入金</t>
  </si>
  <si>
    <t>高幡広域市町村圏事務組合（一般会計）</t>
    <rPh sb="0" eb="2">
      <t>タカハタ</t>
    </rPh>
    <rPh sb="2" eb="4">
      <t>コウイキ</t>
    </rPh>
    <rPh sb="4" eb="7">
      <t>シチョウソン</t>
    </rPh>
    <rPh sb="7" eb="8">
      <t>ケン</t>
    </rPh>
    <rPh sb="8" eb="10">
      <t>ジム</t>
    </rPh>
    <rPh sb="10" eb="12">
      <t>クミアイ</t>
    </rPh>
    <rPh sb="13" eb="15">
      <t>イッパン</t>
    </rPh>
    <rPh sb="15" eb="17">
      <t>カイケイ</t>
    </rPh>
    <phoneticPr fontId="5"/>
  </si>
  <si>
    <t>令和5年度</t>
    <rPh sb="0" eb="2">
      <t>レイワ</t>
    </rPh>
    <rPh sb="4" eb="5">
      <t>ド</t>
    </rPh>
    <phoneticPr fontId="5"/>
  </si>
  <si>
    <t>　うち元金</t>
  </si>
  <si>
    <t>現年</t>
    <rPh sb="0" eb="1">
      <t>ゲン</t>
    </rPh>
    <rPh sb="1" eb="2">
      <t>ネン</t>
    </rPh>
    <phoneticPr fontId="5"/>
  </si>
  <si>
    <t>都道府県支出金</t>
  </si>
  <si>
    <t>一時借入金利子</t>
  </si>
  <si>
    <t>国営土地改良事業に係るもの</t>
    <rPh sb="0" eb="2">
      <t>コクエイ</t>
    </rPh>
    <rPh sb="2" eb="4">
      <t>トチ</t>
    </rPh>
    <rPh sb="4" eb="6">
      <t>カイリョウ</t>
    </rPh>
    <rPh sb="6" eb="8">
      <t>ジギョウ</t>
    </rPh>
    <rPh sb="9" eb="10">
      <t>カカ</t>
    </rPh>
    <phoneticPr fontId="33"/>
  </si>
  <si>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</si>
  <si>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</si>
  <si>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</si>
  <si>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</si>
  <si>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</si>
  <si>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</si>
  <si>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</si>
  <si>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</si>
  <si>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維持補修費</t>
  </si>
  <si>
    <t>森林総合研究所等が行う事業に係るもの</t>
  </si>
  <si>
    <t>実質収支</t>
    <rPh sb="0" eb="2">
      <t>ジッシツ</t>
    </rPh>
    <rPh sb="2" eb="4">
      <t>シュウシ</t>
    </rPh>
    <phoneticPr fontId="5"/>
  </si>
  <si>
    <t>介護サービス</t>
  </si>
  <si>
    <t>再差引収支</t>
    <rPh sb="0" eb="1">
      <t>サイ</t>
    </rPh>
    <rPh sb="1" eb="3">
      <t>サシヒキ</t>
    </rPh>
    <rPh sb="3" eb="5">
      <t>シュウシ</t>
    </rPh>
    <phoneticPr fontId="5"/>
  </si>
  <si>
    <t>財政再生基準</t>
  </si>
  <si>
    <t>地方債</t>
  </si>
  <si>
    <t xml:space="preserve"> 過去５年間平均</t>
    <rPh sb="1" eb="3">
      <t>カコ</t>
    </rPh>
    <rPh sb="4" eb="6">
      <t>ネンカン</t>
    </rPh>
    <rPh sb="6" eb="8">
      <t>ヘイキン</t>
    </rPh>
    <phoneticPr fontId="5"/>
  </si>
  <si>
    <t>簡易水道</t>
  </si>
  <si>
    <t>加入世帯数(世帯)</t>
  </si>
  <si>
    <t>　繰出金</t>
  </si>
  <si>
    <t>　うち減収補塡債(特例分)</t>
    <rPh sb="4" eb="5">
      <t>シュウ</t>
    </rPh>
    <rPh sb="9" eb="10">
      <t>トク</t>
    </rPh>
    <rPh sb="10" eb="11">
      <t>レイ</t>
    </rPh>
    <rPh sb="11" eb="12">
      <t>ブン</t>
    </rPh>
    <phoneticPr fontId="1"/>
  </si>
  <si>
    <t>下水道</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</si>
  <si>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</si>
  <si>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</si>
  <si>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</si>
  <si>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</si>
  <si>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うち臨時財政対策債</t>
  </si>
  <si>
    <t>歳入合計</t>
  </si>
  <si>
    <t>被保険者
1人当り</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</si>
  <si>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</si>
  <si>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</si>
  <si>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</si>
  <si>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</si>
  <si>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</si>
  <si>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</si>
  <si>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</si>
  <si>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5"/>
  </si>
  <si>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</si>
  <si>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</si>
  <si>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</si>
  <si>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</si>
  <si>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</si>
  <si>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</si>
  <si>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</si>
  <si>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</si>
  <si>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(一財)天狗荘</t>
    <rPh sb="1" eb="2">
      <t>イチ</t>
    </rPh>
    <rPh sb="2" eb="3">
      <t>ザイ</t>
    </rPh>
    <rPh sb="4" eb="6">
      <t>テング</t>
    </rPh>
    <rPh sb="6" eb="7">
      <t>ソウ</t>
    </rPh>
    <phoneticPr fontId="5"/>
  </si>
  <si>
    <t>備考</t>
    <rPh sb="0" eb="2">
      <t>ビコウ</t>
    </rPh>
    <phoneticPr fontId="5"/>
  </si>
  <si>
    <t>地方公社・第三セクター等名</t>
    <rPh sb="12" eb="13">
      <t>メイ</t>
    </rPh>
    <phoneticPr fontId="5"/>
  </si>
  <si>
    <t>当該団体
からの
貸付金</t>
  </si>
  <si>
    <t>一部事務組合等名</t>
    <rPh sb="0" eb="2">
      <t>イチブ</t>
    </rPh>
    <rPh sb="2" eb="4">
      <t>ジム</t>
    </rPh>
    <rPh sb="4" eb="6">
      <t>クミアイ</t>
    </rPh>
    <rPh sb="6" eb="7">
      <t>トウ</t>
    </rPh>
    <rPh sb="7" eb="8">
      <t>メイ</t>
    </rPh>
    <phoneticPr fontId="33"/>
  </si>
  <si>
    <t>地方独立行政法人に係る将来負担額</t>
  </si>
  <si>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</si>
  <si>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</si>
  <si>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5"/>
  </si>
  <si>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</si>
  <si>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</si>
  <si>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</si>
  <si>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</si>
  <si>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</si>
  <si>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</si>
  <si>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</si>
  <si>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</si>
  <si>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</si>
  <si>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津野町国民健康保険事業特別会計（事業勘定）</t>
  </si>
  <si>
    <t>津野町国民健康保険事業特別会計（直営診療施設勘定）</t>
  </si>
  <si>
    <t>津野町介護保険事業特別会計</t>
  </si>
  <si>
    <t>引き受けた債務の履行に係るもの</t>
    <rPh sb="0" eb="1">
      <t>ヒ</t>
    </rPh>
    <rPh sb="2" eb="3">
      <t>ウ</t>
    </rPh>
    <rPh sb="5" eb="7">
      <t>サイム</t>
    </rPh>
    <rPh sb="8" eb="10">
      <t>リコウ</t>
    </rPh>
    <rPh sb="11" eb="12">
      <t>カカ</t>
    </rPh>
    <phoneticPr fontId="5"/>
  </si>
  <si>
    <t>法適用企業</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</si>
  <si>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</si>
  <si>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</si>
  <si>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</si>
  <si>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</si>
  <si>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</si>
  <si>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</si>
  <si>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</si>
  <si>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</si>
  <si>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令和5年度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</si>
  <si>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</si>
  <si>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</si>
  <si>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</si>
  <si>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</si>
  <si>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</si>
  <si>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充当可能
財源等</t>
    <rPh sb="0" eb="2">
      <t>ジュウトウ</t>
    </rPh>
    <rPh sb="2" eb="3">
      <t>カ</t>
    </rPh>
    <rPh sb="3" eb="4">
      <t>ノウ</t>
    </rPh>
    <rPh sb="5" eb="8">
      <t>ザイゲントウ</t>
    </rPh>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</si>
  <si>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</si>
  <si>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</si>
  <si>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</si>
  <si>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</si>
  <si>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</si>
  <si>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</si>
  <si>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</si>
  <si>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その他上記に準ずるもの</t>
    <rPh sb="2" eb="3">
      <t>タ</t>
    </rPh>
    <rPh sb="3" eb="5">
      <t>ジョウキ</t>
    </rPh>
    <rPh sb="6" eb="7">
      <t>ジュン</t>
    </rPh>
    <phoneticPr fontId="5"/>
  </si>
  <si>
    <t>津野町戸別合併処理浄化槽整備事業会計</t>
  </si>
  <si>
    <t>(Ｆ)</t>
  </si>
  <si>
    <t>将来負担比率（(Ｅ)－(Ｆ)）／（(Ｃ)－(Ｄ)）×１００</t>
    <rPh sb="0" eb="2">
      <t>ショウライ</t>
    </rPh>
    <rPh sb="2" eb="4">
      <t>フタン</t>
    </rPh>
    <rPh sb="4" eb="6">
      <t>ヒリツ</t>
    </rPh>
    <phoneticPr fontId="5"/>
  </si>
  <si>
    <t>その他の会計</t>
  </si>
  <si>
    <t>公社・
三セク等</t>
    <rPh sb="0" eb="2">
      <t>コウシャ</t>
    </rPh>
    <rPh sb="4" eb="5">
      <t>サン</t>
    </rPh>
    <rPh sb="7" eb="8">
      <t>トウ</t>
    </rPh>
    <phoneticPr fontId="5"/>
  </si>
  <si>
    <t>当該団体(円)</t>
    <rPh sb="0" eb="2">
      <t>トウガイ</t>
    </rPh>
    <rPh sb="2" eb="4">
      <t>ダンタイ</t>
    </rPh>
    <rPh sb="5" eb="6">
      <t>エン</t>
    </rPh>
    <phoneticPr fontId="5"/>
  </si>
  <si>
    <t>増減率(%)(A)</t>
    <rPh sb="0" eb="3">
      <t>ゾウゲンリツ</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</si>
  <si>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</si>
  <si>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</si>
  <si>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</si>
  <si>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</si>
  <si>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</si>
  <si>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</si>
  <si>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</si>
  <si>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</si>
  <si>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</si>
  <si>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</si>
  <si>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</si>
  <si>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</si>
  <si>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</si>
  <si>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</si>
  <si>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</si>
  <si>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</si>
  <si>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1"/>
  </si>
  <si>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</si>
  <si>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</si>
  <si>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</si>
  <si>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</si>
  <si>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</si>
  <si>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</si>
  <si>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</si>
  <si>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 xml:space="preserve"> R05</t>
  </si>
  <si>
    <t xml:space="preserve"> R06</t>
  </si>
  <si>
    <t>類似団体内平均(円)</t>
    <rPh sb="0" eb="2">
      <t>ルイジ</t>
    </rPh>
    <rPh sb="2" eb="4">
      <t>ダンタイ</t>
    </rPh>
    <phoneticPr fontId="5"/>
  </si>
  <si>
    <t>R02</t>
  </si>
  <si>
    <t>R03</t>
  </si>
  <si>
    <t>R04</t>
  </si>
  <si>
    <t>R06</t>
  </si>
  <si>
    <t>その他会計（赤字）</t>
  </si>
  <si>
    <t>高幡消防組合</t>
    <rPh sb="0" eb="2">
      <t>タカハタ</t>
    </rPh>
    <rPh sb="2" eb="4">
      <t>ショウボウ</t>
    </rPh>
    <rPh sb="4" eb="6">
      <t>クミアイ</t>
    </rPh>
    <phoneticPr fontId="5"/>
  </si>
  <si>
    <t>高陵特別養護老人ホーム組合</t>
    <rPh sb="0" eb="2">
      <t>コウリョウ</t>
    </rPh>
    <rPh sb="2" eb="4">
      <t>トクベツ</t>
    </rPh>
    <rPh sb="4" eb="6">
      <t>ヨウゴ</t>
    </rPh>
    <rPh sb="6" eb="8">
      <t>ロウジン</t>
    </rPh>
    <rPh sb="11" eb="13">
      <t>クミアイ</t>
    </rPh>
    <phoneticPr fontId="5"/>
  </si>
  <si>
    <t>高幡東部清掃組合</t>
    <rPh sb="0" eb="2">
      <t>タカハタ</t>
    </rPh>
    <rPh sb="2" eb="4">
      <t>トウブ</t>
    </rPh>
    <rPh sb="4" eb="6">
      <t>セイソウ</t>
    </rPh>
    <rPh sb="6" eb="8">
      <t>クミアイ</t>
    </rPh>
    <phoneticPr fontId="5"/>
  </si>
  <si>
    <t>高幡障害者支援施設組合</t>
    <rPh sb="0" eb="2">
      <t>タカハタ</t>
    </rPh>
    <rPh sb="2" eb="4">
      <t>ショウガイ</t>
    </rPh>
    <rPh sb="4" eb="5">
      <t>シャ</t>
    </rPh>
    <rPh sb="5" eb="7">
      <t>シエン</t>
    </rPh>
    <rPh sb="7" eb="9">
      <t>シセツ</t>
    </rPh>
    <rPh sb="9" eb="11">
      <t>クミアイ</t>
    </rPh>
    <phoneticPr fontId="5"/>
  </si>
  <si>
    <t>こうち人づくり広域連合</t>
    <rPh sb="3" eb="4">
      <t>ヒト</t>
    </rPh>
    <rPh sb="7" eb="9">
      <t>コウイキ</t>
    </rPh>
    <rPh sb="9" eb="11">
      <t>レンゴウ</t>
    </rPh>
    <phoneticPr fontId="5"/>
  </si>
  <si>
    <t>高知県市町村総合事務組合（一般会計）</t>
    <rPh sb="0" eb="3">
      <t>コウチケン</t>
    </rPh>
    <rPh sb="3" eb="6">
      <t>シチョウソン</t>
    </rPh>
    <rPh sb="6" eb="8">
      <t>ソウゴウ</t>
    </rPh>
    <rPh sb="8" eb="10">
      <t>ジム</t>
    </rPh>
    <rPh sb="10" eb="12">
      <t>クミアイ</t>
    </rPh>
    <rPh sb="13" eb="15">
      <t>イッパン</t>
    </rPh>
    <rPh sb="15" eb="17">
      <t>カイケイ</t>
    </rPh>
    <phoneticPr fontId="5"/>
  </si>
  <si>
    <t>高知県市町村総合事務組合（交通災害共済事業特別会計）</t>
    <rPh sb="0" eb="3">
      <t>コウチケン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3">
      <t>トクベツ</t>
    </rPh>
    <rPh sb="23" eb="25">
      <t>カイケイ</t>
    </rPh>
    <phoneticPr fontId="5"/>
  </si>
  <si>
    <t>高知県後期高齢者医療広域連合（一般会計）</t>
    <rPh sb="0" eb="3">
      <t>コウチケン</t>
    </rPh>
    <rPh sb="3" eb="5">
      <t>コウキ</t>
    </rPh>
    <rPh sb="5" eb="8">
      <t>コウレイシャ</t>
    </rPh>
    <rPh sb="8" eb="10">
      <t>イリョウ</t>
    </rPh>
    <rPh sb="10" eb="12">
      <t>コウイキ</t>
    </rPh>
    <rPh sb="12" eb="14">
      <t>レンゴウ</t>
    </rPh>
    <rPh sb="15" eb="17">
      <t>イッパン</t>
    </rPh>
    <rPh sb="17" eb="19">
      <t>カイケイ</t>
    </rPh>
    <phoneticPr fontId="5"/>
  </si>
  <si>
    <t>高知県後期高齢者医療広域連合（特別会計）</t>
    <rPh sb="0" eb="3">
      <t>コウチケン</t>
    </rPh>
    <rPh sb="3" eb="5">
      <t>コウキ</t>
    </rPh>
    <rPh sb="5" eb="8">
      <t>コウレイシャ</t>
    </rPh>
    <rPh sb="8" eb="10">
      <t>イリョウ</t>
    </rPh>
    <rPh sb="10" eb="12">
      <t>コウイキ</t>
    </rPh>
    <rPh sb="12" eb="14">
      <t>レンゴウ</t>
    </rPh>
    <rPh sb="15" eb="17">
      <t>トクベツ</t>
    </rPh>
    <rPh sb="17" eb="19">
      <t>カイケイ</t>
    </rPh>
    <phoneticPr fontId="5"/>
  </si>
  <si>
    <t>（有）津野町ふるさとセンター</t>
    <rPh sb="1" eb="2">
      <t>ユウ</t>
    </rPh>
    <rPh sb="3" eb="6">
      <t>ツノチョウ</t>
    </rPh>
    <phoneticPr fontId="5"/>
  </si>
  <si>
    <t>(響働のまち振興基金(R06年度末現在))</t>
  </si>
  <si>
    <t>(地域支え合い活動基金(R06年度末現在))</t>
    <rPh sb="1" eb="3">
      <t>チイキ</t>
    </rPh>
    <rPh sb="3" eb="4">
      <t>ササ</t>
    </rPh>
    <rPh sb="5" eb="6">
      <t>ア</t>
    </rPh>
    <rPh sb="7" eb="9">
      <t>カツドウ</t>
    </rPh>
    <rPh sb="9" eb="11">
      <t>キキン</t>
    </rPh>
    <phoneticPr fontId="35"/>
  </si>
  <si>
    <t>(森林環境譲与税基金(R06年度末現在))</t>
    <rPh sb="1" eb="3">
      <t>シンリン</t>
    </rPh>
    <rPh sb="3" eb="5">
      <t>カンキョウ</t>
    </rPh>
    <rPh sb="5" eb="7">
      <t>ジョウヨ</t>
    </rPh>
    <rPh sb="7" eb="8">
      <t>ゼイ</t>
    </rPh>
    <rPh sb="8" eb="10">
      <t>キキン</t>
    </rPh>
    <phoneticPr fontId="35"/>
  </si>
  <si>
    <t>実質公債費比率</t>
  </si>
  <si>
    <t>将来負担比率</t>
  </si>
  <si>
    <t>類似団体内平均値</t>
  </si>
  <si>
    <t>当該団体値</t>
    <rPh sb="0" eb="2">
      <t>トウガイ</t>
    </rPh>
    <rPh sb="2" eb="4">
      <t>ダンタイ</t>
    </rPh>
    <rPh sb="4" eb="5">
      <t>アタイ</t>
    </rPh>
    <phoneticPr fontId="5"/>
  </si>
  <si>
    <t>(　参考　）</t>
    <rPh sb="2" eb="4">
      <t>サンコウ</t>
    </rPh>
    <phoneticPr fontId="5"/>
  </si>
  <si>
    <t>将来負担比率、実質公債費比率ともにマイナスとなっており財政状況は健全であるが、公共施設の更新・改修など大型のハード事業が予定されており、起債の多額発行により実質公債費比率は増加する見込みである。今後も中長期財政計画により計画的な繰上償還を実施して、将来負担額や実質公債費比率などの調整を行っていく。</t>
  </si>
  <si>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</si>
  <si>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</si>
  <si>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</si>
  <si>
    <t xml:space="preserve">令和６年度決算でも将来負担比率、有形固定資産減価償却率ともに類似団体を下回っている。
有形固定資産減価償却率については、中長期財政計画の中で老朽化に伴う公共施設の改修や施設整備を含めたうえで将来推計を算出しており、計画中で改修や整備にあたっては起債を発行し、後年度の公債費は基金を主な財源として繰上償還を行い、年度間で財政負担の平準化を図るよう調整をしていくこととしている。
近年、有形固定資産減価償却率はおおむね減少・横ばい傾向（※R5:56.2%→R6:54.5%）にあり、実質公債費比率も低い水準を維持していることから、計画的な公共施設の改修・更新を行いつつ繰上償還や基金の充当などにより財政負担を抑制できていると考えられる。
</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</si>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</sst>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indexed="8"/>
      <name val="ＭＳ ゴシック"/>
      <family val="3"/>
    </font>
    <font>
      <sz val="6"/>
      <name val="ＭＳ ゴシック"/>
      <family val="3"/>
    </font>
    <font>
      <b/>
      <sz val="13"/>
      <color indexed="56"/>
      <name val="ＭＳ ゴシック"/>
      <family val="3"/>
    </font>
    <font>
      <b/>
      <sz val="9"/>
      <color indexed="9"/>
      <name val="ＭＳ ゴシック"/>
      <family val="3"/>
    </font>
    <font>
      <sz val="9"/>
      <color indexed="8"/>
      <name val="ＭＳ ゴシック"/>
      <family val="3"/>
      <charset val="128"/>
    </font>
    <font>
      <sz val="11"/>
      <color theme="1"/>
      <name val="ＭＳ Ｐゴシック"/>
      <family val="3"/>
    </font>
    <font>
      <sz val="6"/>
      <name val="ＭＳ Ｐゴシック"/>
      <family val="3"/>
      <charset val="128"/>
    </font>
    <font>
      <sz val="14"/>
      <color theme="1"/>
      <name val="ＭＳ Ｐゴシック"/>
      <family val="3"/>
    </font>
    <font>
      <sz val="10"/>
      <color rgb="FF000000"/>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1" fillId="0" borderId="0">
      <alignment vertical="center"/>
    </xf>
  </cellStyleXfs>
  <cellXfs count="1141">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Fill="1" applyBorder="1">
      <alignment vertical="center"/>
    </xf>
    <xf numFmtId="0" fontId="3" fillId="0" borderId="42" xfId="19" applyFont="1" applyFill="1" applyBorder="1">
      <alignment vertical="center"/>
    </xf>
    <xf numFmtId="178" fontId="14" fillId="0" borderId="0" xfId="19" applyNumberFormat="1" applyFont="1" applyFill="1">
      <alignment vertical="center"/>
    </xf>
    <xf numFmtId="0" fontId="17" fillId="0" borderId="30" xfId="19" applyFont="1" applyFill="1" applyBorder="1">
      <alignment vertical="center"/>
    </xf>
    <xf numFmtId="178" fontId="14" fillId="0" borderId="42" xfId="19" applyNumberFormat="1" applyFont="1" applyFill="1" applyBorder="1">
      <alignment vertical="center"/>
    </xf>
    <xf numFmtId="178" fontId="14" fillId="0" borderId="31" xfId="19" applyNumberFormat="1" applyFont="1" applyFill="1" applyBorder="1">
      <alignment vertical="center"/>
    </xf>
    <xf numFmtId="0" fontId="14" fillId="0" borderId="0" xfId="19" applyFont="1" applyFill="1">
      <alignment vertical="center"/>
    </xf>
    <xf numFmtId="0" fontId="3" fillId="0" borderId="23" xfId="19" applyFont="1" applyFill="1" applyBorder="1">
      <alignment vertical="center"/>
    </xf>
    <xf numFmtId="0" fontId="3" fillId="0" borderId="34" xfId="19" applyFont="1" applyFill="1" applyBorder="1">
      <alignment vertical="center"/>
    </xf>
    <xf numFmtId="0" fontId="17" fillId="0" borderId="42" xfId="19" applyFont="1" applyFill="1" applyBorder="1">
      <alignment vertical="center"/>
    </xf>
    <xf numFmtId="0" fontId="3" fillId="0" borderId="31" xfId="19" applyFont="1" applyFill="1" applyBorder="1">
      <alignment vertical="center"/>
    </xf>
    <xf numFmtId="0" fontId="3" fillId="0" borderId="0" xfId="19" applyFont="1" applyFill="1" applyBorder="1">
      <alignment vertical="center"/>
    </xf>
    <xf numFmtId="178" fontId="14" fillId="0" borderId="0" xfId="19" applyNumberFormat="1" applyFont="1" applyFill="1" applyBorder="1">
      <alignment vertical="center"/>
    </xf>
    <xf numFmtId="178" fontId="14" fillId="0" borderId="34" xfId="19" applyNumberFormat="1" applyFont="1" applyFill="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Fill="1" applyBorder="1">
      <alignment vertical="center"/>
    </xf>
    <xf numFmtId="0" fontId="14" fillId="0" borderId="0" xfId="19" applyFont="1" applyFill="1" applyBorder="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Fill="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Fill="1" applyBorder="1" applyAlignment="1">
      <alignment horizontal="right" vertical="center" shrinkToFit="1"/>
    </xf>
    <xf numFmtId="183" fontId="21" fillId="0" borderId="172" xfId="14" applyNumberFormat="1" applyFont="1" applyFill="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Fill="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Fill="1" applyBorder="1" applyAlignment="1">
      <alignment horizontal="right" vertical="center" shrinkToFit="1"/>
    </xf>
    <xf numFmtId="183" fontId="21" fillId="0" borderId="173" xfId="14" applyNumberFormat="1" applyFont="1" applyFill="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Fill="1" applyBorder="1" applyAlignment="1">
      <alignment horizontal="center" vertical="center"/>
    </xf>
    <xf numFmtId="188" fontId="21" fillId="0" borderId="74" xfId="19" applyNumberFormat="1" applyFont="1" applyFill="1" applyBorder="1" applyAlignment="1">
      <alignment horizontal="right" vertical="center" shrinkToFit="1"/>
    </xf>
    <xf numFmtId="184" fontId="21" fillId="0" borderId="74" xfId="19" applyNumberFormat="1" applyFont="1" applyFill="1" applyBorder="1" applyAlignment="1">
      <alignment horizontal="right" vertical="center" shrinkToFit="1"/>
    </xf>
    <xf numFmtId="183" fontId="14" fillId="0" borderId="74" xfId="19" applyNumberFormat="1" applyFont="1" applyFill="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Fill="1" applyBorder="1" applyAlignment="1">
      <alignment horizontal="right" vertical="center" shrinkToFit="1"/>
    </xf>
    <xf numFmtId="184" fontId="21" fillId="0" borderId="171" xfId="14" applyNumberFormat="1" applyFont="1" applyFill="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Fill="1" applyBorder="1" applyAlignment="1">
      <alignment horizontal="center" vertical="center"/>
    </xf>
    <xf numFmtId="188" fontId="21" fillId="0" borderId="176" xfId="19" applyNumberFormat="1" applyFont="1" applyFill="1" applyBorder="1" applyAlignment="1">
      <alignment horizontal="right" vertical="center" shrinkToFit="1"/>
    </xf>
    <xf numFmtId="184" fontId="21" fillId="0" borderId="176" xfId="19" applyNumberFormat="1" applyFont="1" applyFill="1" applyBorder="1" applyAlignment="1">
      <alignment horizontal="right" vertical="center" shrinkToFit="1"/>
    </xf>
    <xf numFmtId="189" fontId="14" fillId="0" borderId="0" xfId="19" applyNumberFormat="1" applyFont="1" applyFill="1" applyBorder="1">
      <alignment vertical="center"/>
    </xf>
    <xf numFmtId="189" fontId="14" fillId="0" borderId="34" xfId="19" applyNumberFormat="1" applyFont="1" applyFill="1" applyBorder="1">
      <alignment vertical="center"/>
    </xf>
    <xf numFmtId="0" fontId="3" fillId="0" borderId="0" xfId="19" applyFont="1" applyFill="1" applyBorder="1" applyAlignment="1"/>
    <xf numFmtId="178" fontId="10" fillId="0" borderId="177" xfId="13" applyNumberFormat="1" applyFont="1" applyBorder="1" applyAlignment="1">
      <alignment horizontal="center" vertical="center"/>
    </xf>
    <xf numFmtId="183" fontId="21" fillId="0" borderId="177" xfId="14" applyNumberFormat="1" applyFont="1" applyFill="1" applyBorder="1" applyAlignment="1">
      <alignment horizontal="right" vertical="center" shrinkToFit="1"/>
    </xf>
    <xf numFmtId="183" fontId="21" fillId="0" borderId="178" xfId="14" applyNumberFormat="1" applyFont="1" applyFill="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Fill="1" applyBorder="1" applyAlignment="1">
      <alignment horizontal="center" vertical="center"/>
    </xf>
    <xf numFmtId="188" fontId="14" fillId="0" borderId="174" xfId="19" applyNumberFormat="1" applyFont="1" applyFill="1" applyBorder="1" applyAlignment="1">
      <alignment horizontal="right" vertical="center" shrinkToFit="1"/>
    </xf>
    <xf numFmtId="184" fontId="14" fillId="0" borderId="174" xfId="19" applyNumberFormat="1" applyFont="1" applyFill="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Fill="1" applyBorder="1" applyAlignment="1">
      <alignment horizontal="right" vertical="center" shrinkToFit="1"/>
    </xf>
    <xf numFmtId="189" fontId="14" fillId="0" borderId="23" xfId="19" applyNumberFormat="1" applyFont="1" applyFill="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Fill="1" applyBorder="1" applyAlignment="1">
      <alignment horizontal="right" vertical="center" shrinkToFit="1"/>
    </xf>
    <xf numFmtId="184" fontId="21" fillId="0" borderId="180" xfId="14" applyNumberFormat="1" applyFont="1" applyFill="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Fill="1" applyBorder="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Fill="1" applyBorder="1">
      <alignment vertical="center"/>
    </xf>
    <xf numFmtId="178" fontId="14" fillId="0" borderId="14" xfId="19" applyNumberFormat="1" applyFont="1" applyFill="1" applyBorder="1">
      <alignment vertical="center"/>
    </xf>
    <xf numFmtId="178" fontId="14" fillId="0" borderId="15" xfId="19" applyNumberFormat="1" applyFont="1" applyFill="1" applyBorder="1">
      <alignment vertical="center"/>
    </xf>
    <xf numFmtId="0" fontId="3" fillId="0" borderId="16" xfId="19" applyFont="1" applyFill="1" applyBorder="1" applyAlignment="1"/>
    <xf numFmtId="0" fontId="3" fillId="0" borderId="14" xfId="19" applyFont="1" applyFill="1" applyBorder="1" applyAlignment="1"/>
    <xf numFmtId="0" fontId="3" fillId="0" borderId="15" xfId="19" applyFont="1" applyFill="1" applyBorder="1">
      <alignment vertical="center"/>
    </xf>
    <xf numFmtId="0" fontId="22" fillId="6" borderId="6" xfId="6" applyFont="1" applyFill="1" applyBorder="1" applyAlignment="1"/>
    <xf numFmtId="0" fontId="22" fillId="0" borderId="8" xfId="6" applyFont="1" applyFill="1" applyBorder="1" applyAlignment="1">
      <alignment horizontal="center" vertical="center" wrapText="1"/>
    </xf>
    <xf numFmtId="0" fontId="22" fillId="0" borderId="12" xfId="6" applyFont="1" applyFill="1" applyBorder="1" applyAlignment="1">
      <alignment horizontal="center" vertical="center" wrapText="1"/>
    </xf>
    <xf numFmtId="0" fontId="22" fillId="0" borderId="61" xfId="6" applyFont="1" applyFill="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Fill="1" applyBorder="1" applyAlignment="1" applyProtection="1">
      <alignment horizontal="right" vertical="center" shrinkToFit="1"/>
    </xf>
    <xf numFmtId="185" fontId="22" fillId="0" borderId="4" xfId="6" applyNumberFormat="1" applyFont="1" applyFill="1" applyBorder="1" applyAlignment="1" applyProtection="1">
      <alignment horizontal="right" vertical="center" shrinkToFit="1"/>
    </xf>
    <xf numFmtId="185" fontId="22" fillId="0" borderId="79" xfId="6" applyNumberFormat="1" applyFont="1" applyFill="1" applyBorder="1" applyAlignment="1" applyProtection="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Fill="1" applyBorder="1" applyAlignment="1" applyProtection="1">
      <alignment horizontal="right" vertical="center" shrinkToFit="1"/>
    </xf>
    <xf numFmtId="185" fontId="22" fillId="0" borderId="27" xfId="6" applyNumberFormat="1" applyFont="1" applyFill="1" applyBorder="1" applyAlignment="1" applyProtection="1">
      <alignment horizontal="right" vertical="center" shrinkToFit="1"/>
    </xf>
    <xf numFmtId="185" fontId="22" fillId="0" borderId="182" xfId="6" applyNumberFormat="1" applyFont="1" applyFill="1" applyBorder="1" applyAlignment="1" applyProtection="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Fill="1" applyBorder="1" applyAlignment="1" applyProtection="1">
      <alignment horizontal="right" vertical="center" shrinkToFit="1"/>
    </xf>
    <xf numFmtId="185" fontId="22" fillId="0" borderId="48" xfId="6" applyNumberFormat="1" applyFont="1" applyFill="1" applyBorder="1" applyAlignment="1" applyProtection="1">
      <alignment horizontal="right" vertical="center" shrinkToFit="1"/>
    </xf>
    <xf numFmtId="185" fontId="22" fillId="0" borderId="62" xfId="6" applyNumberFormat="1" applyFont="1" applyFill="1" applyBorder="1" applyAlignment="1" applyProtection="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Fill="1" applyBorder="1" applyAlignment="1">
      <alignment vertical="center" wrapText="1"/>
    </xf>
    <xf numFmtId="0" fontId="22" fillId="0" borderId="57" xfId="17" applyFont="1" applyFill="1" applyBorder="1" applyAlignment="1">
      <alignment vertical="center"/>
    </xf>
    <xf numFmtId="0" fontId="22" fillId="0" borderId="12" xfId="17" applyFont="1" applyFill="1" applyBorder="1" applyAlignment="1">
      <alignment vertical="center"/>
    </xf>
    <xf numFmtId="0" fontId="22" fillId="0" borderId="61" xfId="17" applyFont="1" applyFill="1" applyBorder="1" applyAlignment="1">
      <alignment vertical="center"/>
    </xf>
    <xf numFmtId="0" fontId="24" fillId="0" borderId="0" xfId="17" applyFont="1" applyFill="1" applyBorder="1" applyAlignment="1">
      <alignment vertical="center"/>
    </xf>
    <xf numFmtId="0" fontId="22" fillId="7" borderId="18" xfId="17" applyFont="1" applyFill="1" applyBorder="1" applyAlignment="1">
      <alignment horizontal="right" vertical="top"/>
    </xf>
    <xf numFmtId="0" fontId="24" fillId="0" borderId="0" xfId="17" applyNumberFormat="1" applyFont="1" applyFill="1" applyBorder="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Fill="1" applyBorder="1" applyAlignment="1">
      <alignment horizontal="right" vertical="center" shrinkToFit="1"/>
    </xf>
    <xf numFmtId="185" fontId="22" fillId="0" borderId="184" xfId="17" applyNumberFormat="1" applyFont="1" applyFill="1" applyBorder="1" applyAlignment="1">
      <alignment horizontal="right" vertical="center" shrinkToFit="1"/>
    </xf>
    <xf numFmtId="185" fontId="22" fillId="0" borderId="79" xfId="17" applyNumberFormat="1" applyFont="1" applyFill="1" applyBorder="1" applyAlignment="1">
      <alignment horizontal="right" vertical="center" shrinkToFit="1"/>
    </xf>
    <xf numFmtId="0" fontId="22" fillId="0" borderId="0" xfId="17" applyNumberFormat="1" applyFont="1" applyFill="1" applyBorder="1" applyAlignment="1">
      <alignment vertical="center"/>
    </xf>
    <xf numFmtId="0" fontId="22" fillId="7" borderId="24" xfId="17" applyFont="1" applyFill="1" applyBorder="1" applyAlignment="1">
      <alignment horizontal="center" vertical="center"/>
    </xf>
    <xf numFmtId="185" fontId="22" fillId="0" borderId="185" xfId="17" applyNumberFormat="1" applyFont="1" applyFill="1" applyBorder="1" applyAlignment="1">
      <alignment horizontal="right" vertical="center" shrinkToFit="1"/>
    </xf>
    <xf numFmtId="185" fontId="22" fillId="0" borderId="74" xfId="17" applyNumberFormat="1" applyFont="1" applyFill="1" applyBorder="1" applyAlignment="1">
      <alignment horizontal="right" vertical="center" shrinkToFit="1"/>
    </xf>
    <xf numFmtId="185" fontId="22" fillId="0" borderId="182" xfId="17" applyNumberFormat="1" applyFont="1" applyFill="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Fill="1" applyBorder="1" applyAlignment="1">
      <alignment horizontal="right" vertical="center" shrinkToFit="1"/>
    </xf>
    <xf numFmtId="185" fontId="22" fillId="0" borderId="187" xfId="17" applyNumberFormat="1" applyFont="1" applyFill="1" applyBorder="1" applyAlignment="1">
      <alignment horizontal="right" vertical="center" shrinkToFit="1"/>
    </xf>
    <xf numFmtId="185" fontId="22" fillId="0" borderId="62" xfId="17" applyNumberFormat="1" applyFont="1" applyFill="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Fill="1" applyBorder="1" applyAlignment="1">
      <alignment vertical="center" wrapText="1"/>
    </xf>
    <xf numFmtId="0" fontId="24" fillId="0" borderId="32" xfId="8" applyFont="1" applyFill="1" applyBorder="1" applyAlignment="1">
      <alignment vertical="center"/>
    </xf>
    <xf numFmtId="0" fontId="24" fillId="0" borderId="30" xfId="8" applyFont="1" applyFill="1" applyBorder="1" applyAlignment="1">
      <alignment vertical="center"/>
    </xf>
    <xf numFmtId="0" fontId="24" fillId="0" borderId="33" xfId="8" applyFont="1" applyFill="1" applyBorder="1" applyAlignment="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Fill="1" applyBorder="1" applyAlignment="1" applyProtection="1">
      <alignment horizontal="right" vertical="center" shrinkToFit="1"/>
    </xf>
    <xf numFmtId="183" fontId="24" fillId="0" borderId="184" xfId="8" applyNumberFormat="1" applyFont="1" applyFill="1" applyBorder="1" applyAlignment="1" applyProtection="1">
      <alignment horizontal="right" vertical="center" shrinkToFit="1"/>
    </xf>
    <xf numFmtId="183" fontId="24" fillId="0" borderId="79" xfId="8" applyNumberFormat="1" applyFont="1" applyFill="1" applyBorder="1" applyAlignment="1" applyProtection="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Fill="1" applyBorder="1" applyAlignment="1" applyProtection="1">
      <alignment horizontal="right" vertical="center" shrinkToFit="1"/>
    </xf>
    <xf numFmtId="183" fontId="24" fillId="0" borderId="74" xfId="8" applyNumberFormat="1" applyFont="1" applyFill="1" applyBorder="1" applyAlignment="1" applyProtection="1">
      <alignment horizontal="right" vertical="center" shrinkToFit="1"/>
    </xf>
    <xf numFmtId="183" fontId="24" fillId="0" borderId="182" xfId="8" applyNumberFormat="1" applyFont="1" applyFill="1" applyBorder="1" applyAlignment="1" applyProtection="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Fill="1" applyBorder="1" applyAlignment="1" applyProtection="1">
      <alignment horizontal="right" vertical="center" shrinkToFit="1"/>
    </xf>
    <xf numFmtId="183" fontId="24" fillId="0" borderId="187" xfId="8" applyNumberFormat="1" applyFont="1" applyFill="1" applyBorder="1" applyAlignment="1" applyProtection="1">
      <alignment horizontal="right" vertical="center" shrinkToFit="1"/>
    </xf>
    <xf numFmtId="183" fontId="24" fillId="0" borderId="62" xfId="8" applyNumberFormat="1" applyFont="1" applyFill="1" applyBorder="1" applyAlignment="1" applyProtection="1">
      <alignment horizontal="right" vertical="center" shrinkToFit="1"/>
    </xf>
    <xf numFmtId="0" fontId="29" fillId="0" borderId="0" xfId="8" applyNumberFormat="1"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Fill="1" applyBorder="1" applyAlignment="1"/>
    <xf numFmtId="0" fontId="24" fillId="0" borderId="26" xfId="7" applyFont="1" applyFill="1" applyBorder="1" applyAlignment="1">
      <alignment vertical="center"/>
    </xf>
    <xf numFmtId="0" fontId="24" fillId="0" borderId="32" xfId="7" applyFont="1" applyFill="1" applyBorder="1" applyAlignment="1">
      <alignment vertical="center" wrapText="1"/>
    </xf>
    <xf numFmtId="0" fontId="24" fillId="0" borderId="0" xfId="7" applyFont="1" applyFill="1" applyBorder="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Fill="1" applyBorder="1" applyAlignment="1" applyProtection="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Fill="1" applyBorder="1" applyAlignment="1">
      <alignment horizontal="center" vertical="center" wrapText="1"/>
    </xf>
    <xf numFmtId="0" fontId="30" fillId="0" borderId="12" xfId="6" applyFont="1" applyFill="1" applyBorder="1" applyAlignment="1">
      <alignment horizontal="center" vertical="center" wrapText="1"/>
    </xf>
    <xf numFmtId="0" fontId="30" fillId="0" borderId="2" xfId="6" applyFont="1" applyFill="1" applyBorder="1" applyAlignment="1">
      <alignment horizontal="center" vertical="center"/>
    </xf>
    <xf numFmtId="0" fontId="30" fillId="0" borderId="5" xfId="6" applyFont="1" applyFill="1" applyBorder="1" applyAlignment="1">
      <alignment horizontal="center" vertical="center"/>
    </xf>
    <xf numFmtId="0" fontId="30" fillId="0" borderId="6" xfId="6" applyFont="1" applyFill="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1" fillId="0" borderId="27" xfId="1" applyNumberFormat="1" applyFont="1" applyFill="1" applyBorder="1" applyAlignment="1">
      <alignment vertical="center"/>
    </xf>
    <xf numFmtId="187" fontId="21" fillId="0" borderId="172" xfId="1" applyNumberFormat="1" applyFont="1" applyFill="1" applyBorder="1" applyAlignment="1">
      <alignment vertical="center"/>
    </xf>
    <xf numFmtId="187" fontId="21" fillId="0" borderId="172" xfId="1" applyNumberFormat="1" applyFont="1" applyFill="1" applyBorder="1" applyAlignment="1">
      <alignment vertical="center" wrapText="1"/>
    </xf>
    <xf numFmtId="187" fontId="21" fillId="0" borderId="30" xfId="1" applyNumberFormat="1" applyFont="1" applyFill="1" applyBorder="1" applyAlignment="1">
      <alignment vertical="center"/>
    </xf>
    <xf numFmtId="187" fontId="21" fillId="0" borderId="173" xfId="1" applyNumberFormat="1" applyFont="1" applyFill="1" applyBorder="1" applyAlignment="1">
      <alignment vertical="center"/>
    </xf>
    <xf numFmtId="190" fontId="21" fillId="0" borderId="175" xfId="1" applyNumberFormat="1" applyFont="1" applyFill="1" applyBorder="1" applyAlignment="1">
      <alignment vertical="center"/>
    </xf>
    <xf numFmtId="190" fontId="21" fillId="0" borderId="171" xfId="1" applyNumberFormat="1" applyFont="1" applyFill="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Fill="1" applyBorder="1" applyAlignment="1">
      <alignment vertical="center"/>
    </xf>
    <xf numFmtId="187" fontId="21" fillId="0" borderId="178" xfId="1" applyNumberFormat="1" applyFont="1" applyFill="1" applyBorder="1" applyAlignment="1">
      <alignment vertical="center"/>
    </xf>
    <xf numFmtId="190" fontId="21" fillId="0" borderId="179" xfId="1" applyNumberFormat="1" applyFont="1" applyFill="1" applyBorder="1" applyAlignment="1">
      <alignment vertical="center"/>
    </xf>
    <xf numFmtId="190" fontId="21" fillId="0" borderId="180" xfId="1" applyNumberFormat="1" applyFont="1" applyFill="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9" fillId="0" borderId="0" xfId="9" applyFont="1" applyAlignment="1">
      <alignment horizontal="left" vertical="center" wrapText="1"/>
    </xf>
    <xf numFmtId="0" fontId="9"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0" xfId="12" applyFont="1" applyFill="1">
      <alignment vertical="center"/>
    </xf>
    <xf numFmtId="0" fontId="17" fillId="3" borderId="14" xfId="12" applyFont="1" applyFill="1" applyBorder="1">
      <alignment vertical="center"/>
    </xf>
    <xf numFmtId="0" fontId="17" fillId="3" borderId="8" xfId="12" applyFont="1" applyFill="1" applyBorder="1">
      <alignment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106" xfId="12"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5" borderId="112" xfId="12"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84" fontId="17" fillId="0" borderId="101" xfId="12" applyNumberFormat="1" applyFont="1" applyBorder="1" applyAlignment="1" applyProtection="1">
      <alignment horizontal="right" vertical="center" shrinkToFit="1"/>
      <protection locked="0"/>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3" fontId="17" fillId="5" borderId="33" xfId="11" applyNumberFormat="1" applyFont="1" applyFill="1" applyBorder="1" applyAlignment="1" applyProtection="1">
      <alignment horizontal="right" vertical="center" shrinkToFit="1"/>
      <protection locked="0"/>
    </xf>
    <xf numFmtId="183" fontId="17" fillId="5" borderId="114"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pplyAlignment="1">
      <alignment vertical="center"/>
    </xf>
    <xf numFmtId="0" fontId="14" fillId="3" borderId="35" xfId="19" applyFont="1" applyFill="1" applyBorder="1" applyAlignment="1">
      <alignment vertical="center"/>
    </xf>
    <xf numFmtId="0" fontId="14" fillId="3" borderId="37" xfId="19" applyFont="1" applyFill="1" applyBorder="1" applyAlignment="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Fill="1" applyBorder="1" applyAlignment="1">
      <alignment vertical="center" wrapText="1"/>
    </xf>
    <xf numFmtId="178" fontId="14" fillId="0" borderId="35" xfId="19" applyNumberFormat="1" applyFont="1" applyFill="1" applyBorder="1" applyAlignment="1">
      <alignment vertical="center" wrapText="1"/>
    </xf>
    <xf numFmtId="178" fontId="14" fillId="0" borderId="37" xfId="19" applyNumberFormat="1" applyFont="1" applyFill="1" applyBorder="1" applyAlignment="1">
      <alignment vertical="center" wrapText="1"/>
    </xf>
    <xf numFmtId="178" fontId="14" fillId="0" borderId="23" xfId="19" applyNumberFormat="1" applyFont="1" applyFill="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0" fontId="22" fillId="0" borderId="19" xfId="6" applyFont="1" applyFill="1" applyBorder="1" applyAlignment="1" applyProtection="1">
      <alignment horizontal="left" vertical="center" wrapText="1"/>
    </xf>
    <xf numFmtId="0" fontId="22" fillId="0" borderId="53" xfId="6" applyFont="1" applyFill="1" applyBorder="1" applyAlignment="1" applyProtection="1">
      <alignment horizontal="left" vertical="center" wrapText="1"/>
    </xf>
    <xf numFmtId="0" fontId="22" fillId="0" borderId="23" xfId="6" applyFont="1" applyFill="1" applyBorder="1" applyAlignment="1" applyProtection="1">
      <alignment horizontal="left" vertical="center"/>
    </xf>
    <xf numFmtId="0" fontId="22" fillId="0" borderId="54" xfId="6" applyFont="1" applyFill="1" applyBorder="1" applyAlignment="1" applyProtection="1">
      <alignment horizontal="left" vertical="center"/>
    </xf>
    <xf numFmtId="0" fontId="22" fillId="0" borderId="36" xfId="6" applyFont="1" applyFill="1" applyBorder="1" applyAlignment="1" applyProtection="1">
      <alignment horizontal="left" vertical="center"/>
    </xf>
    <xf numFmtId="0" fontId="22" fillId="0" borderId="52" xfId="6" applyFont="1" applyFill="1" applyBorder="1" applyAlignment="1" applyProtection="1">
      <alignment horizontal="left" vertical="center"/>
    </xf>
    <xf numFmtId="0" fontId="24" fillId="0" borderId="35" xfId="17" applyFont="1" applyFill="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Fill="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Fill="1" applyBorder="1" applyAlignment="1">
      <alignment horizontal="left" vertical="center" wrapText="1"/>
    </xf>
    <xf numFmtId="0" fontId="24" fillId="0" borderId="50" xfId="17" applyFont="1" applyFill="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Fill="1" applyBorder="1" applyAlignment="1">
      <alignment vertical="center" wrapText="1"/>
    </xf>
    <xf numFmtId="0" fontId="24" fillId="0" borderId="13" xfId="8" applyFont="1" applyFill="1" applyBorder="1" applyAlignment="1">
      <alignment vertical="center" wrapText="1"/>
    </xf>
    <xf numFmtId="0" fontId="24" fillId="0" borderId="8" xfId="8" applyFont="1" applyFill="1" applyBorder="1" applyAlignment="1">
      <alignment vertical="center" wrapText="1"/>
    </xf>
    <xf numFmtId="0" fontId="24" fillId="0" borderId="14" xfId="8" applyFont="1" applyFill="1" applyBorder="1" applyAlignment="1">
      <alignment vertical="center" wrapText="1"/>
    </xf>
    <xf numFmtId="0" fontId="24" fillId="0" borderId="56" xfId="8" applyFont="1" applyFill="1" applyBorder="1" applyAlignment="1">
      <alignment vertical="center" wrapText="1"/>
    </xf>
    <xf numFmtId="0" fontId="24" fillId="0" borderId="15" xfId="8" applyFont="1" applyFill="1" applyBorder="1" applyAlignment="1">
      <alignment vertical="center" wrapText="1"/>
    </xf>
    <xf numFmtId="0" fontId="24" fillId="0" borderId="35" xfId="8" applyFont="1" applyFill="1" applyBorder="1" applyAlignment="1">
      <alignment vertical="center"/>
    </xf>
    <xf numFmtId="0" fontId="24" fillId="0" borderId="51" xfId="8" applyFont="1" applyFill="1" applyBorder="1" applyAlignment="1">
      <alignment vertical="center"/>
    </xf>
    <xf numFmtId="0" fontId="24" fillId="0" borderId="57" xfId="8" applyFont="1" applyFill="1" applyBorder="1" applyAlignment="1">
      <alignment vertical="center" wrapText="1"/>
    </xf>
    <xf numFmtId="0" fontId="24" fillId="0" borderId="37" xfId="8" applyFont="1" applyFill="1" applyBorder="1" applyAlignment="1">
      <alignment vertical="center" wrapText="1"/>
    </xf>
    <xf numFmtId="0" fontId="24" fillId="0" borderId="61" xfId="8" applyFont="1" applyFill="1" applyBorder="1" applyAlignment="1">
      <alignment vertical="center"/>
    </xf>
    <xf numFmtId="0" fontId="24" fillId="0" borderId="38" xfId="8" applyFont="1" applyFill="1" applyBorder="1" applyAlignment="1">
      <alignment vertical="center"/>
    </xf>
    <xf numFmtId="0" fontId="24" fillId="0" borderId="36" xfId="8" applyFont="1" applyFill="1" applyBorder="1" applyAlignment="1">
      <alignment vertical="center"/>
    </xf>
    <xf numFmtId="0" fontId="24" fillId="0" borderId="52" xfId="8" applyFont="1" applyFill="1" applyBorder="1" applyAlignment="1">
      <alignment vertical="center"/>
    </xf>
    <xf numFmtId="0" fontId="24" fillId="0" borderId="22" xfId="8" applyFont="1" applyFill="1" applyBorder="1" applyAlignment="1">
      <alignment vertical="center"/>
    </xf>
    <xf numFmtId="0" fontId="24" fillId="0" borderId="50" xfId="8" applyFont="1" applyFill="1" applyBorder="1" applyAlignment="1">
      <alignment vertical="center"/>
    </xf>
    <xf numFmtId="0" fontId="24" fillId="0" borderId="35" xfId="7" applyFont="1" applyFill="1" applyBorder="1" applyAlignment="1">
      <alignment horizontal="left" vertical="center"/>
    </xf>
    <xf numFmtId="0" fontId="24" fillId="0" borderId="51" xfId="7" applyFont="1" applyFill="1" applyBorder="1" applyAlignment="1">
      <alignment horizontal="left" vertical="center"/>
    </xf>
    <xf numFmtId="0" fontId="24" fillId="0" borderId="36" xfId="7" applyFont="1" applyFill="1" applyBorder="1" applyAlignment="1">
      <alignment horizontal="left" vertical="center"/>
    </xf>
    <xf numFmtId="0" fontId="24" fillId="0" borderId="52" xfId="7" applyFont="1" applyFill="1" applyBorder="1" applyAlignment="1">
      <alignment horizontal="left" vertical="center"/>
    </xf>
    <xf numFmtId="0" fontId="24" fillId="0" borderId="12" xfId="7" applyFont="1" applyFill="1" applyBorder="1" applyAlignment="1">
      <alignment vertical="center" wrapText="1"/>
    </xf>
    <xf numFmtId="0" fontId="24" fillId="0" borderId="16" xfId="7" applyFont="1" applyFill="1" applyBorder="1" applyAlignment="1">
      <alignment vertical="center" wrapText="1"/>
    </xf>
    <xf numFmtId="0" fontId="24" fillId="0" borderId="32" xfId="7" applyFont="1" applyFill="1" applyBorder="1" applyAlignment="1">
      <alignment horizontal="center" vertical="center" shrinkToFit="1"/>
    </xf>
    <xf numFmtId="0" fontId="24" fillId="0" borderId="35" xfId="7" applyFont="1" applyFill="1" applyBorder="1" applyAlignment="1">
      <alignment horizontal="center" vertical="center" shrinkToFit="1"/>
    </xf>
    <xf numFmtId="0" fontId="24" fillId="0" borderId="51" xfId="7" applyFont="1" applyFill="1" applyBorder="1" applyAlignment="1">
      <alignment horizontal="center" vertical="center" shrinkToFit="1"/>
    </xf>
    <xf numFmtId="0" fontId="24" fillId="0" borderId="22" xfId="7" applyFont="1" applyFill="1" applyBorder="1" applyAlignment="1">
      <alignment horizontal="left" vertical="center"/>
    </xf>
    <xf numFmtId="0" fontId="24" fillId="0" borderId="50" xfId="7" applyFont="1" applyFill="1" applyBorder="1" applyAlignment="1">
      <alignment horizontal="left" vertical="center"/>
    </xf>
    <xf numFmtId="0" fontId="30" fillId="0" borderId="32" xfId="6" applyFont="1" applyFill="1" applyBorder="1" applyAlignment="1" applyProtection="1">
      <alignment horizontal="left" vertical="center" wrapText="1"/>
      <protection locked="0"/>
    </xf>
    <xf numFmtId="0" fontId="30" fillId="0" borderId="35" xfId="6" applyFont="1" applyFill="1" applyBorder="1" applyAlignment="1" applyProtection="1">
      <alignment horizontal="left" vertical="center" wrapText="1"/>
      <protection locked="0"/>
    </xf>
    <xf numFmtId="0" fontId="30" fillId="0" borderId="51" xfId="6" applyFont="1" applyFill="1" applyBorder="1" applyAlignment="1" applyProtection="1">
      <alignment horizontal="left" vertical="center" wrapText="1"/>
      <protection locked="0"/>
    </xf>
    <xf numFmtId="0" fontId="30" fillId="0" borderId="33" xfId="6" applyFont="1" applyFill="1" applyBorder="1" applyAlignment="1" applyProtection="1">
      <alignment horizontal="left" vertical="center" wrapText="1"/>
      <protection locked="0"/>
    </xf>
    <xf numFmtId="0" fontId="30" fillId="0" borderId="36" xfId="6" applyFont="1" applyFill="1" applyBorder="1" applyAlignment="1" applyProtection="1">
      <alignment horizontal="left" vertical="center" wrapText="1"/>
      <protection locked="0"/>
    </xf>
    <xf numFmtId="0" fontId="30" fillId="0" borderId="52" xfId="6" applyFont="1" applyFill="1" applyBorder="1" applyAlignment="1" applyProtection="1">
      <alignment horizontal="left" vertical="center" wrapText="1"/>
      <protection locked="0"/>
    </xf>
    <xf numFmtId="0" fontId="30" fillId="0" borderId="18" xfId="6" applyFont="1" applyFill="1" applyBorder="1" applyAlignment="1" applyProtection="1">
      <alignment horizontal="left" vertical="center"/>
    </xf>
    <xf numFmtId="0" fontId="30" fillId="0" borderId="64" xfId="6" applyFont="1" applyFill="1" applyBorder="1" applyAlignment="1" applyProtection="1">
      <alignment horizontal="left" vertical="center"/>
    </xf>
    <xf numFmtId="0" fontId="30" fillId="0" borderId="19" xfId="6" applyFont="1" applyFill="1" applyBorder="1" applyAlignment="1" applyProtection="1">
      <alignment horizontal="left" vertical="center" wrapText="1"/>
    </xf>
    <xf numFmtId="0" fontId="30" fillId="0" borderId="53" xfId="6" applyFont="1" applyFill="1" applyBorder="1" applyAlignment="1" applyProtection="1">
      <alignment horizontal="left" vertical="center" wrapText="1"/>
    </xf>
    <xf numFmtId="0" fontId="30" fillId="0" borderId="23" xfId="6" applyFont="1" applyFill="1" applyBorder="1" applyAlignment="1" applyProtection="1">
      <alignment horizontal="left" vertical="center"/>
    </xf>
    <xf numFmtId="0" fontId="30" fillId="0" borderId="54" xfId="6" applyFont="1" applyFill="1" applyBorder="1" applyAlignment="1" applyProtection="1">
      <alignment horizontal="left" vertical="center"/>
    </xf>
    <xf numFmtId="0" fontId="30" fillId="0" borderId="35" xfId="6" applyFont="1" applyFill="1" applyBorder="1" applyAlignment="1" applyProtection="1">
      <alignment horizontal="left" vertical="center"/>
    </xf>
    <xf numFmtId="0" fontId="30" fillId="0" borderId="51" xfId="6" applyFont="1" applyFill="1" applyBorder="1" applyAlignment="1" applyProtection="1">
      <alignment horizontal="left" vertical="center"/>
    </xf>
    <xf numFmtId="0" fontId="3" fillId="0" borderId="0" xfId="19" applyFont="1">
      <alignment vertical="center"/>
    </xf>
    <xf numFmtId="0" fontId="3" fillId="0" borderId="42" xfId="19" applyFont="1" applyBorder="1">
      <alignment vertical="center"/>
    </xf>
    <xf numFmtId="0" fontId="3" fillId="0" borderId="14" xfId="19" applyFont="1" applyBorder="1">
      <alignment vertical="center"/>
    </xf>
    <xf numFmtId="0" fontId="3" fillId="0" borderId="15" xfId="19" applyFont="1" applyBorder="1">
      <alignment vertical="center"/>
    </xf>
    <xf numFmtId="0" fontId="3" fillId="0" borderId="34" xfId="19" applyFont="1" applyBorder="1">
      <alignment vertical="center"/>
    </xf>
    <xf numFmtId="0" fontId="3" fillId="0" borderId="31" xfId="19" applyFont="1" applyBorder="1">
      <alignment vertical="center"/>
    </xf>
    <xf numFmtId="0" fontId="43" fillId="0" borderId="0" xfId="20" applyFont="1">
      <alignment vertical="center"/>
    </xf>
    <xf numFmtId="184" fontId="3" fillId="3" borderId="74" xfId="18" applyNumberFormat="1" applyFont="1" applyFill="1" applyBorder="1" applyAlignment="1">
      <alignment horizontal="center" vertical="center"/>
    </xf>
    <xf numFmtId="187" fontId="3" fillId="3" borderId="74" xfId="18" applyNumberFormat="1" applyFont="1" applyFill="1" applyBorder="1" applyAlignment="1">
      <alignment horizontal="center" vertical="center" wrapText="1"/>
    </xf>
    <xf numFmtId="0" fontId="3" fillId="0" borderId="74" xfId="19" applyFont="1" applyBorder="1" applyAlignment="1">
      <alignment horizontal="center" vertical="center"/>
    </xf>
    <xf numFmtId="184" fontId="3" fillId="0" borderId="0" xfId="19" applyNumberFormat="1" applyFont="1" applyAlignment="1">
      <alignment horizontal="center" vertical="center"/>
    </xf>
    <xf numFmtId="178" fontId="1" fillId="0" borderId="0" xfId="19" applyNumberFormat="1" applyAlignment="1">
      <alignment horizontal="center" vertical="center"/>
    </xf>
    <xf numFmtId="0" fontId="3" fillId="0" borderId="0" xfId="19" applyFont="1" applyAlignment="1">
      <alignment horizontal="center" vertical="center"/>
    </xf>
    <xf numFmtId="184" fontId="3" fillId="3" borderId="0" xfId="18" applyNumberFormat="1" applyFont="1" applyFill="1" applyAlignment="1">
      <alignment horizontal="center" vertical="center" wrapText="1"/>
    </xf>
    <xf numFmtId="187" fontId="3" fillId="3" borderId="0" xfId="18" applyNumberFormat="1" applyFont="1" applyFill="1" applyAlignment="1">
      <alignment vertical="center" wrapText="1"/>
    </xf>
    <xf numFmtId="184" fontId="3" fillId="3" borderId="0" xfId="18" applyNumberFormat="1" applyFont="1" applyFill="1" applyAlignment="1">
      <alignment horizontal="center" vertical="center"/>
    </xf>
    <xf numFmtId="187" fontId="3" fillId="3" borderId="0" xfId="18" applyNumberFormat="1" applyFont="1" applyFill="1" applyAlignment="1">
      <alignment horizontal="center" vertical="center" wrapText="1"/>
    </xf>
    <xf numFmtId="0" fontId="3" fillId="0" borderId="37" xfId="19" applyFont="1" applyBorder="1" applyAlignment="1">
      <alignment horizontal="center" vertical="center"/>
    </xf>
    <xf numFmtId="0" fontId="3" fillId="0" borderId="35" xfId="19" applyFont="1" applyBorder="1" applyAlignment="1">
      <alignment horizontal="center" vertical="center"/>
    </xf>
    <xf numFmtId="0" fontId="3" fillId="0" borderId="32" xfId="19" applyFont="1" applyBorder="1" applyAlignment="1">
      <alignment horizontal="center" vertical="center"/>
    </xf>
    <xf numFmtId="49" fontId="3" fillId="3" borderId="0" xfId="18" applyNumberFormat="1" applyFont="1" applyFill="1" applyAlignment="1">
      <alignment horizontal="center" vertical="center"/>
    </xf>
    <xf numFmtId="49" fontId="3" fillId="3" borderId="0" xfId="18" applyNumberFormat="1" applyFont="1" applyFill="1" applyAlignment="1">
      <alignment horizontal="center" vertical="center" wrapText="1"/>
    </xf>
    <xf numFmtId="178" fontId="3" fillId="3" borderId="0" xfId="19" applyNumberFormat="1" applyFont="1" applyFill="1" applyAlignment="1">
      <alignment vertical="center" wrapText="1"/>
    </xf>
    <xf numFmtId="184" fontId="1" fillId="0" borderId="0" xfId="14" applyNumberFormat="1" applyAlignment="1">
      <alignment horizontal="right" vertical="center"/>
    </xf>
    <xf numFmtId="183" fontId="1" fillId="0" borderId="0" xfId="14" applyNumberFormat="1" applyAlignment="1">
      <alignment horizontal="right" vertical="center"/>
    </xf>
    <xf numFmtId="178" fontId="1" fillId="0" borderId="0" xfId="19" applyNumberFormat="1" applyAlignment="1">
      <alignment horizontal="center" vertical="center"/>
    </xf>
    <xf numFmtId="178" fontId="1" fillId="0" borderId="0" xfId="13" applyNumberFormat="1" applyAlignment="1">
      <alignment vertical="center"/>
    </xf>
    <xf numFmtId="0" fontId="3" fillId="0" borderId="15" xfId="19" applyFont="1" applyBorder="1" applyAlignment="1" applyProtection="1">
      <alignment horizontal="left" vertical="top" wrapText="1"/>
      <protection locked="0"/>
    </xf>
    <xf numFmtId="0" fontId="3" fillId="0" borderId="34" xfId="19" applyFont="1" applyBorder="1" applyAlignment="1" applyProtection="1">
      <alignment horizontal="left" vertical="top" wrapText="1"/>
      <protection locked="0"/>
    </xf>
    <xf numFmtId="0" fontId="3" fillId="0" borderId="31" xfId="19" applyFont="1" applyBorder="1" applyAlignment="1" applyProtection="1">
      <alignment horizontal="left" vertical="top" wrapText="1"/>
      <protection locked="0"/>
    </xf>
    <xf numFmtId="0" fontId="3" fillId="0" borderId="14" xfId="19" applyFont="1" applyBorder="1" applyAlignment="1" applyProtection="1">
      <alignment horizontal="left" vertical="top" wrapText="1"/>
      <protection locked="0"/>
    </xf>
    <xf numFmtId="0" fontId="3" fillId="0" borderId="0" xfId="19" applyFont="1" applyAlignment="1" applyProtection="1">
      <alignment horizontal="left" vertical="top" wrapText="1"/>
      <protection locked="0"/>
    </xf>
    <xf numFmtId="0" fontId="3" fillId="0" borderId="42" xfId="19" applyFont="1" applyBorder="1" applyAlignment="1" applyProtection="1">
      <alignment horizontal="left" vertical="top" wrapText="1"/>
      <protection locked="0"/>
    </xf>
    <xf numFmtId="0" fontId="3" fillId="0" borderId="16" xfId="19" applyFont="1" applyBorder="1" applyAlignment="1" applyProtection="1">
      <alignment horizontal="left" vertical="top" wrapText="1"/>
      <protection locked="0"/>
    </xf>
    <xf numFmtId="0" fontId="3" fillId="0" borderId="23" xfId="19" applyFont="1" applyBorder="1" applyAlignment="1" applyProtection="1">
      <alignment horizontal="left" vertical="top" wrapText="1"/>
      <protection locked="0"/>
    </xf>
    <xf numFmtId="0" fontId="44" fillId="0" borderId="30" xfId="19" applyFont="1" applyBorder="1" applyAlignment="1" applyProtection="1">
      <alignment horizontal="left" vertical="top" wrapText="1"/>
      <protection locked="0"/>
    </xf>
    <xf numFmtId="178" fontId="3" fillId="0" borderId="0" xfId="19" applyNumberFormat="1" applyFont="1">
      <alignment vertical="center"/>
    </xf>
    <xf numFmtId="178" fontId="0" fillId="0" borderId="0" xfId="19" applyNumberFormat="1" applyFont="1">
      <alignment vertical="center"/>
    </xf>
    <xf numFmtId="189" fontId="3" fillId="0" borderId="0" xfId="18" applyNumberFormat="1" applyFont="1">
      <alignment vertical="center"/>
    </xf>
    <xf numFmtId="0" fontId="17" fillId="0" borderId="42" xfId="19" applyFont="1" applyBorder="1">
      <alignment vertical="center"/>
    </xf>
    <xf numFmtId="0" fontId="3" fillId="0" borderId="35" xfId="19" applyFont="1" applyBorder="1">
      <alignment vertical="center"/>
    </xf>
    <xf numFmtId="178" fontId="3" fillId="0" borderId="42" xfId="19" applyNumberFormat="1" applyFont="1" applyBorder="1">
      <alignment vertical="center"/>
    </xf>
    <xf numFmtId="178" fontId="3" fillId="0" borderId="15" xfId="19" applyNumberFormat="1" applyFont="1" applyBorder="1">
      <alignment vertical="center"/>
    </xf>
    <xf numFmtId="189" fontId="3" fillId="0" borderId="34" xfId="19" applyNumberFormat="1" applyFont="1" applyBorder="1">
      <alignment vertical="center"/>
    </xf>
    <xf numFmtId="178" fontId="3" fillId="0" borderId="34" xfId="19" applyNumberFormat="1" applyFont="1" applyBorder="1">
      <alignment vertical="center"/>
    </xf>
    <xf numFmtId="178" fontId="3" fillId="0" borderId="31" xfId="19" applyNumberFormat="1" applyFont="1" applyBorder="1">
      <alignment vertical="center"/>
    </xf>
    <xf numFmtId="178" fontId="3" fillId="0" borderId="14" xfId="19" applyNumberFormat="1" applyFont="1" applyBorder="1">
      <alignment vertical="center"/>
    </xf>
    <xf numFmtId="191" fontId="3" fillId="0" borderId="0" xfId="19" applyNumberFormat="1" applyFont="1">
      <alignment vertical="center"/>
    </xf>
    <xf numFmtId="187" fontId="3" fillId="0" borderId="0" xfId="18" applyNumberFormat="1" applyFont="1" applyAlignment="1">
      <alignment horizontal="center" vertical="center" wrapText="1"/>
    </xf>
    <xf numFmtId="0" fontId="3" fillId="0" borderId="16" xfId="19" applyFont="1" applyBorder="1">
      <alignment vertical="center"/>
    </xf>
    <xf numFmtId="0" fontId="3" fillId="0" borderId="23" xfId="19" applyFont="1" applyBorder="1">
      <alignment vertical="center"/>
    </xf>
    <xf numFmtId="0" fontId="17" fillId="0" borderId="30" xfId="19" applyFont="1" applyBorder="1">
      <alignment vertical="center"/>
    </xf>
    <xf numFmtId="189" fontId="3" fillId="0" borderId="23" xfId="19" applyNumberFormat="1" applyFont="1" applyBorder="1">
      <alignment vertical="center"/>
    </xf>
    <xf numFmtId="0" fontId="3" fillId="0" borderId="30" xfId="19" applyFont="1" applyBorder="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0" fillId="3" borderId="0" xfId="1" applyFont="1" applyFill="1" applyAlignment="1">
      <alignmen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0" xr:uid="{57776DA5-6F6E-4563-B88C-92311C573888}"/>
    <cellStyle name="標準_【レイアウト】（県）資料３（Ｐ２）　歳出比較分析表" xfId="19" xr:uid="{00000000-0005-0000-0000-00000D000000}"/>
    <cellStyle name="標準_【レイアウト】（市）資料３（Ｐ２）　歳出比較分析表" xfId="18" xr:uid="{00000000-0005-0000-0000-00000E000000}"/>
    <cellStyle name="標準_APAHO251300" xfId="13" xr:uid="{00000000-0005-0000-0000-00000F000000}"/>
    <cellStyle name="標準_APAHO252300" xfId="14" xr:uid="{00000000-0005-0000-0000-000010000000}"/>
    <cellStyle name="標準_Book1" xfId="15" xr:uid="{00000000-0005-0000-0000-000011000000}"/>
    <cellStyle name="標準_O-JJ0722-001-3_決算状況カード(各会計・関係団体)_O-JJ1016-001-3_財政状況資料集(決算状況カード(各会計・関係団体))(Rev2)2" xfId="16" xr:uid="{00000000-0005-0000-0000-000012000000}"/>
    <cellStyle name="標準_O-JJ0722-001-8_連結実質赤字比率に係る赤字・黒字の構成分析" xfId="17"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122054</c:v>
                </c:pt>
                <c:pt idx="2">
                  <c:v>111644</c:v>
                </c:pt>
                <c:pt idx="3">
                  <c:v>127917</c:v>
                </c:pt>
                <c:pt idx="4">
                  <c:v>135931</c:v>
                </c:pt>
              </c:numCache>
            </c:numRef>
          </c:val>
          <c:smooth val="0"/>
          <c:extLst>
            <c:ext xmlns:c16="http://schemas.microsoft.com/office/drawing/2014/chart" uri="{C3380CC4-5D6E-409C-BE32-E72D297353CC}">
              <c16:uniqueId val="{00000000-360B-4C01-9649-82E2A2AD703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409332</c:v>
                </c:pt>
                <c:pt idx="1">
                  <c:v>390610</c:v>
                </c:pt>
                <c:pt idx="2">
                  <c:v>163867</c:v>
                </c:pt>
                <c:pt idx="3">
                  <c:v>208640</c:v>
                </c:pt>
                <c:pt idx="4">
                  <c:v>398280</c:v>
                </c:pt>
              </c:numCache>
            </c:numRef>
          </c:val>
          <c:smooth val="0"/>
          <c:extLst>
            <c:ext xmlns:c16="http://schemas.microsoft.com/office/drawing/2014/chart" uri="{C3380CC4-5D6E-409C-BE32-E72D297353CC}">
              <c16:uniqueId val="{00000001-360B-4C01-9649-82E2A2AD703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5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905691005485E-2"/>
              <c:y val="7.5163256963082778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5.03</c:v>
                </c:pt>
                <c:pt idx="1">
                  <c:v>4.3099999999999996</c:v>
                </c:pt>
                <c:pt idx="2">
                  <c:v>3.68</c:v>
                </c:pt>
                <c:pt idx="3">
                  <c:v>4.2</c:v>
                </c:pt>
                <c:pt idx="4">
                  <c:v>0.88</c:v>
                </c:pt>
              </c:numCache>
            </c:numRef>
          </c:val>
          <c:extLst>
            <c:ext xmlns:c16="http://schemas.microsoft.com/office/drawing/2014/chart" uri="{C3380CC4-5D6E-409C-BE32-E72D297353CC}">
              <c16:uniqueId val="{00000000-A28E-4560-B005-1CE7D53ED70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100.68</c:v>
                </c:pt>
                <c:pt idx="1">
                  <c:v>97.66</c:v>
                </c:pt>
                <c:pt idx="2">
                  <c:v>100.65</c:v>
                </c:pt>
                <c:pt idx="3">
                  <c:v>103.39</c:v>
                </c:pt>
                <c:pt idx="4">
                  <c:v>101.6</c:v>
                </c:pt>
              </c:numCache>
            </c:numRef>
          </c:val>
          <c:extLst>
            <c:ext xmlns:c16="http://schemas.microsoft.com/office/drawing/2014/chart" uri="{C3380CC4-5D6E-409C-BE32-E72D297353CC}">
              <c16:uniqueId val="{00000001-A28E-4560-B005-1CE7D53ED708}"/>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17.39</c:v>
                </c:pt>
                <c:pt idx="1">
                  <c:v>23.42</c:v>
                </c:pt>
                <c:pt idx="2">
                  <c:v>19.46</c:v>
                </c:pt>
                <c:pt idx="3">
                  <c:v>13.95</c:v>
                </c:pt>
                <c:pt idx="4">
                  <c:v>7.9</c:v>
                </c:pt>
              </c:numCache>
            </c:numRef>
          </c:val>
          <c:smooth val="0"/>
          <c:extLst>
            <c:ext xmlns:c16="http://schemas.microsoft.com/office/drawing/2014/chart" uri="{C3380CC4-5D6E-409C-BE32-E72D297353CC}">
              <c16:uniqueId val="{00000002-A28E-4560-B005-1CE7D53ED708}"/>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0.02</c:v>
                </c:pt>
                <c:pt idx="8">
                  <c:v>0</c:v>
                </c:pt>
                <c:pt idx="9">
                  <c:v>0</c:v>
                </c:pt>
              </c:numCache>
            </c:numRef>
          </c:val>
          <c:extLst>
            <c:ext xmlns:c16="http://schemas.microsoft.com/office/drawing/2014/chart" uri="{C3380CC4-5D6E-409C-BE32-E72D297353CC}">
              <c16:uniqueId val="{00000000-E298-445C-B7B0-526FFAE9BA4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298-445C-B7B0-526FFAE9BA4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298-445C-B7B0-526FFAE9BA41}"/>
            </c:ext>
          </c:extLst>
        </c:ser>
        <c:ser>
          <c:idx val="3"/>
          <c:order val="3"/>
          <c:tx>
            <c:strRef>
              <c:f>データシート!$A$30</c:f>
              <c:strCache>
                <c:ptCount val="1"/>
                <c:pt idx="0">
                  <c:v>津野町国民健康保険事業特別会計（直営診療施設勘定）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E298-445C-B7B0-526FFAE9BA41}"/>
            </c:ext>
          </c:extLst>
        </c:ser>
        <c:ser>
          <c:idx val="4"/>
          <c:order val="4"/>
          <c:tx>
            <c:strRef>
              <c:f>データシート!$A$31</c:f>
              <c:strCache>
                <c:ptCount val="1"/>
                <c:pt idx="0">
                  <c:v>津野町後期高齢者医療特別会計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0.02</c:v>
                </c:pt>
                <c:pt idx="4">
                  <c:v>#N/A</c:v>
                </c:pt>
                <c:pt idx="5">
                  <c:v>0.02</c:v>
                </c:pt>
                <c:pt idx="6">
                  <c:v>#N/A</c:v>
                </c:pt>
                <c:pt idx="7">
                  <c:v>0.03</c:v>
                </c:pt>
                <c:pt idx="8">
                  <c:v>#N/A</c:v>
                </c:pt>
                <c:pt idx="9">
                  <c:v>0.04</c:v>
                </c:pt>
              </c:numCache>
            </c:numRef>
          </c:val>
          <c:extLst>
            <c:ext xmlns:c16="http://schemas.microsoft.com/office/drawing/2014/chart" uri="{C3380CC4-5D6E-409C-BE32-E72D297353CC}">
              <c16:uniqueId val="{00000004-E298-445C-B7B0-526FFAE9BA41}"/>
            </c:ext>
          </c:extLst>
        </c:ser>
        <c:ser>
          <c:idx val="5"/>
          <c:order val="5"/>
          <c:tx>
            <c:strRef>
              <c:f>データシート!$A$32</c:f>
              <c:strCache>
                <c:ptCount val="1"/>
                <c:pt idx="0">
                  <c:v>津野町介護保険事業特別会計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0.25</c:v>
                </c:pt>
                <c:pt idx="2">
                  <c:v>#N/A</c:v>
                </c:pt>
                <c:pt idx="3">
                  <c:v>0.02</c:v>
                </c:pt>
                <c:pt idx="4">
                  <c:v>#N/A</c:v>
                </c:pt>
                <c:pt idx="5">
                  <c:v>0.32</c:v>
                </c:pt>
                <c:pt idx="6">
                  <c:v>#N/A</c:v>
                </c:pt>
                <c:pt idx="7">
                  <c:v>0.12</c:v>
                </c:pt>
                <c:pt idx="8">
                  <c:v>#N/A</c:v>
                </c:pt>
                <c:pt idx="9">
                  <c:v>0.12</c:v>
                </c:pt>
              </c:numCache>
            </c:numRef>
          </c:val>
          <c:extLst>
            <c:ext xmlns:c16="http://schemas.microsoft.com/office/drawing/2014/chart" uri="{C3380CC4-5D6E-409C-BE32-E72D297353CC}">
              <c16:uniqueId val="{00000005-E298-445C-B7B0-526FFAE9BA41}"/>
            </c:ext>
          </c:extLst>
        </c:ser>
        <c:ser>
          <c:idx val="6"/>
          <c:order val="6"/>
          <c:tx>
            <c:strRef>
              <c:f>データシート!$A$33</c:f>
              <c:strCache>
                <c:ptCount val="1"/>
                <c:pt idx="0">
                  <c:v>津野町国民健康保険事業特別会計（事業勘定）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0.55000000000000004</c:v>
                </c:pt>
                <c:pt idx="2">
                  <c:v>#N/A</c:v>
                </c:pt>
                <c:pt idx="3">
                  <c:v>0.61</c:v>
                </c:pt>
                <c:pt idx="4">
                  <c:v>#N/A</c:v>
                </c:pt>
                <c:pt idx="5">
                  <c:v>0.95</c:v>
                </c:pt>
                <c:pt idx="6">
                  <c:v>#N/A</c:v>
                </c:pt>
                <c:pt idx="7">
                  <c:v>1.24</c:v>
                </c:pt>
                <c:pt idx="8">
                  <c:v>#N/A</c:v>
                </c:pt>
                <c:pt idx="9">
                  <c:v>0.5</c:v>
                </c:pt>
              </c:numCache>
            </c:numRef>
          </c:val>
          <c:extLst>
            <c:ext xmlns:c16="http://schemas.microsoft.com/office/drawing/2014/chart" uri="{C3380CC4-5D6E-409C-BE32-E72D297353CC}">
              <c16:uniqueId val="{00000006-E298-445C-B7B0-526FFAE9BA41}"/>
            </c:ext>
          </c:extLst>
        </c:ser>
        <c:ser>
          <c:idx val="7"/>
          <c:order val="7"/>
          <c:tx>
            <c:strRef>
              <c:f>データシート!$A$34</c:f>
              <c:strCache>
                <c:ptCount val="1"/>
                <c:pt idx="0">
                  <c:v>津野町個別合併処理浄化槽整備事業会計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0.64</c:v>
                </c:pt>
              </c:numCache>
            </c:numRef>
          </c:val>
          <c:extLst>
            <c:ext xmlns:c16="http://schemas.microsoft.com/office/drawing/2014/chart" uri="{C3380CC4-5D6E-409C-BE32-E72D297353CC}">
              <c16:uniqueId val="{00000007-E298-445C-B7B0-526FFAE9BA4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5.03</c:v>
                </c:pt>
                <c:pt idx="2">
                  <c:v>#N/A</c:v>
                </c:pt>
                <c:pt idx="3">
                  <c:v>4.3099999999999996</c:v>
                </c:pt>
                <c:pt idx="4">
                  <c:v>#N/A</c:v>
                </c:pt>
                <c:pt idx="5">
                  <c:v>3.67</c:v>
                </c:pt>
                <c:pt idx="6">
                  <c:v>#N/A</c:v>
                </c:pt>
                <c:pt idx="7">
                  <c:v>4.1900000000000004</c:v>
                </c:pt>
                <c:pt idx="8">
                  <c:v>#N/A</c:v>
                </c:pt>
                <c:pt idx="9">
                  <c:v>0.87</c:v>
                </c:pt>
              </c:numCache>
            </c:numRef>
          </c:val>
          <c:extLst>
            <c:ext xmlns:c16="http://schemas.microsoft.com/office/drawing/2014/chart" uri="{C3380CC4-5D6E-409C-BE32-E72D297353CC}">
              <c16:uniqueId val="{00000008-E298-445C-B7B0-526FFAE9BA41}"/>
            </c:ext>
          </c:extLst>
        </c:ser>
        <c:ser>
          <c:idx val="9"/>
          <c:order val="9"/>
          <c:tx>
            <c:strRef>
              <c:f>データシート!$A$36</c:f>
              <c:strCache>
                <c:ptCount val="1"/>
                <c:pt idx="0">
                  <c:v>津野町簡易水道事業会計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0</c:v>
                </c:pt>
                <c:pt idx="7">
                  <c:v>0</c:v>
                </c:pt>
                <c:pt idx="8">
                  <c:v>#N/A</c:v>
                </c:pt>
                <c:pt idx="9">
                  <c:v>1.29</c:v>
                </c:pt>
              </c:numCache>
            </c:numRef>
          </c:val>
          <c:extLst>
            <c:ext xmlns:c16="http://schemas.microsoft.com/office/drawing/2014/chart" uri="{C3380CC4-5D6E-409C-BE32-E72D297353CC}">
              <c16:uniqueId val="{00000009-E298-445C-B7B0-526FFAE9BA41}"/>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928</c:v>
                </c:pt>
                <c:pt idx="5">
                  <c:v>980</c:v>
                </c:pt>
                <c:pt idx="8">
                  <c:v>1008</c:v>
                </c:pt>
                <c:pt idx="11">
                  <c:v>970</c:v>
                </c:pt>
                <c:pt idx="14">
                  <c:v>961</c:v>
                </c:pt>
              </c:numCache>
            </c:numRef>
          </c:val>
          <c:extLst>
            <c:ext xmlns:c16="http://schemas.microsoft.com/office/drawing/2014/chart" uri="{C3380CC4-5D6E-409C-BE32-E72D297353CC}">
              <c16:uniqueId val="{00000000-112C-4AB7-876B-B245C83AEB5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1-112C-4AB7-876B-B245C83AEB5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12C-4AB7-876B-B245C83AEB5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c:v>
                </c:pt>
                <c:pt idx="3">
                  <c:v>3</c:v>
                </c:pt>
                <c:pt idx="6">
                  <c:v>3</c:v>
                </c:pt>
                <c:pt idx="9">
                  <c:v>3</c:v>
                </c:pt>
                <c:pt idx="12">
                  <c:v>3</c:v>
                </c:pt>
              </c:numCache>
            </c:numRef>
          </c:val>
          <c:extLst>
            <c:ext xmlns:c16="http://schemas.microsoft.com/office/drawing/2014/chart" uri="{C3380CC4-5D6E-409C-BE32-E72D297353CC}">
              <c16:uniqueId val="{00000003-112C-4AB7-876B-B245C83AEB5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61</c:v>
                </c:pt>
                <c:pt idx="3">
                  <c:v>63</c:v>
                </c:pt>
                <c:pt idx="6">
                  <c:v>87</c:v>
                </c:pt>
                <c:pt idx="9">
                  <c:v>81</c:v>
                </c:pt>
                <c:pt idx="12">
                  <c:v>103</c:v>
                </c:pt>
              </c:numCache>
            </c:numRef>
          </c:val>
          <c:extLst>
            <c:ext xmlns:c16="http://schemas.microsoft.com/office/drawing/2014/chart" uri="{C3380CC4-5D6E-409C-BE32-E72D297353CC}">
              <c16:uniqueId val="{00000004-112C-4AB7-876B-B245C83AEB5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12C-4AB7-876B-B245C83AEB5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12C-4AB7-876B-B245C83AEB5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661</c:v>
                </c:pt>
                <c:pt idx="3">
                  <c:v>704</c:v>
                </c:pt>
                <c:pt idx="6">
                  <c:v>723</c:v>
                </c:pt>
                <c:pt idx="9">
                  <c:v>666</c:v>
                </c:pt>
                <c:pt idx="12">
                  <c:v>601</c:v>
                </c:pt>
              </c:numCache>
            </c:numRef>
          </c:val>
          <c:extLst>
            <c:ext xmlns:c16="http://schemas.microsoft.com/office/drawing/2014/chart" uri="{C3380CC4-5D6E-409C-BE32-E72D297353CC}">
              <c16:uniqueId val="{00000007-112C-4AB7-876B-B245C83AEB50}"/>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-201</c:v>
                </c:pt>
                <c:pt idx="2">
                  <c:v>#N/A</c:v>
                </c:pt>
                <c:pt idx="3">
                  <c:v>#N/A</c:v>
                </c:pt>
                <c:pt idx="4">
                  <c:v>-210</c:v>
                </c:pt>
                <c:pt idx="5">
                  <c:v>#N/A</c:v>
                </c:pt>
                <c:pt idx="6">
                  <c:v>#N/A</c:v>
                </c:pt>
                <c:pt idx="7">
                  <c:v>-195</c:v>
                </c:pt>
                <c:pt idx="8">
                  <c:v>#N/A</c:v>
                </c:pt>
                <c:pt idx="9">
                  <c:v>#N/A</c:v>
                </c:pt>
                <c:pt idx="10">
                  <c:v>-220</c:v>
                </c:pt>
                <c:pt idx="11">
                  <c:v>#N/A</c:v>
                </c:pt>
                <c:pt idx="12">
                  <c:v>#N/A</c:v>
                </c:pt>
                <c:pt idx="13">
                  <c:v>-254</c:v>
                </c:pt>
                <c:pt idx="14">
                  <c:v>#N/A</c:v>
                </c:pt>
              </c:numCache>
            </c:numRef>
          </c:val>
          <c:smooth val="0"/>
          <c:extLst>
            <c:ext xmlns:c16="http://schemas.microsoft.com/office/drawing/2014/chart" uri="{C3380CC4-5D6E-409C-BE32-E72D297353CC}">
              <c16:uniqueId val="{00000008-112C-4AB7-876B-B245C83AEB5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7847</c:v>
                </c:pt>
                <c:pt idx="5">
                  <c:v>7904</c:v>
                </c:pt>
                <c:pt idx="8">
                  <c:v>7662</c:v>
                </c:pt>
                <c:pt idx="11">
                  <c:v>7614</c:v>
                </c:pt>
                <c:pt idx="14">
                  <c:v>7845</c:v>
                </c:pt>
              </c:numCache>
            </c:numRef>
          </c:val>
          <c:extLst>
            <c:ext xmlns:c16="http://schemas.microsoft.com/office/drawing/2014/chart" uri="{C3380CC4-5D6E-409C-BE32-E72D297353CC}">
              <c16:uniqueId val="{00000000-14DF-42EB-92AF-6E1502A1162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c:v>
                </c:pt>
                <c:pt idx="5">
                  <c:v>9</c:v>
                </c:pt>
                <c:pt idx="8">
                  <c:v>8</c:v>
                </c:pt>
                <c:pt idx="11">
                  <c:v>6</c:v>
                </c:pt>
                <c:pt idx="14">
                  <c:v>5</c:v>
                </c:pt>
              </c:numCache>
            </c:numRef>
          </c:val>
          <c:extLst>
            <c:ext xmlns:c16="http://schemas.microsoft.com/office/drawing/2014/chart" uri="{C3380CC4-5D6E-409C-BE32-E72D297353CC}">
              <c16:uniqueId val="{00000001-14DF-42EB-92AF-6E1502A1162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8309</c:v>
                </c:pt>
                <c:pt idx="5">
                  <c:v>8433</c:v>
                </c:pt>
                <c:pt idx="8">
                  <c:v>8518</c:v>
                </c:pt>
                <c:pt idx="11">
                  <c:v>8846</c:v>
                </c:pt>
                <c:pt idx="14">
                  <c:v>8809</c:v>
                </c:pt>
              </c:numCache>
            </c:numRef>
          </c:val>
          <c:extLst>
            <c:ext xmlns:c16="http://schemas.microsoft.com/office/drawing/2014/chart" uri="{C3380CC4-5D6E-409C-BE32-E72D297353CC}">
              <c16:uniqueId val="{00000002-14DF-42EB-92AF-6E1502A1162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4DF-42EB-92AF-6E1502A1162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4DF-42EB-92AF-6E1502A1162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4DF-42EB-92AF-6E1502A1162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587</c:v>
                </c:pt>
                <c:pt idx="3">
                  <c:v>454</c:v>
                </c:pt>
                <c:pt idx="6">
                  <c:v>471</c:v>
                </c:pt>
                <c:pt idx="9">
                  <c:v>500</c:v>
                </c:pt>
                <c:pt idx="12">
                  <c:v>523</c:v>
                </c:pt>
              </c:numCache>
            </c:numRef>
          </c:val>
          <c:extLst>
            <c:ext xmlns:c16="http://schemas.microsoft.com/office/drawing/2014/chart" uri="{C3380CC4-5D6E-409C-BE32-E72D297353CC}">
              <c16:uniqueId val="{00000006-14DF-42EB-92AF-6E1502A1162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c:v>
                </c:pt>
                <c:pt idx="3">
                  <c:v>9</c:v>
                </c:pt>
                <c:pt idx="6">
                  <c:v>6</c:v>
                </c:pt>
                <c:pt idx="9">
                  <c:v>3</c:v>
                </c:pt>
                <c:pt idx="12">
                  <c:v>0</c:v>
                </c:pt>
              </c:numCache>
            </c:numRef>
          </c:val>
          <c:extLst>
            <c:ext xmlns:c16="http://schemas.microsoft.com/office/drawing/2014/chart" uri="{C3380CC4-5D6E-409C-BE32-E72D297353CC}">
              <c16:uniqueId val="{00000007-14DF-42EB-92AF-6E1502A1162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1097</c:v>
                </c:pt>
                <c:pt idx="3">
                  <c:v>1192</c:v>
                </c:pt>
                <c:pt idx="6">
                  <c:v>1249</c:v>
                </c:pt>
                <c:pt idx="9">
                  <c:v>1306</c:v>
                </c:pt>
                <c:pt idx="12">
                  <c:v>1317</c:v>
                </c:pt>
              </c:numCache>
            </c:numRef>
          </c:val>
          <c:extLst>
            <c:ext xmlns:c16="http://schemas.microsoft.com/office/drawing/2014/chart" uri="{C3380CC4-5D6E-409C-BE32-E72D297353CC}">
              <c16:uniqueId val="{00000008-14DF-42EB-92AF-6E1502A1162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206</c:v>
                </c:pt>
                <c:pt idx="3">
                  <c:v>140</c:v>
                </c:pt>
                <c:pt idx="6">
                  <c:v>116</c:v>
                </c:pt>
                <c:pt idx="9">
                  <c:v>117</c:v>
                </c:pt>
                <c:pt idx="12">
                  <c:v>89</c:v>
                </c:pt>
              </c:numCache>
            </c:numRef>
          </c:val>
          <c:extLst>
            <c:ext xmlns:c16="http://schemas.microsoft.com/office/drawing/2014/chart" uri="{C3380CC4-5D6E-409C-BE32-E72D297353CC}">
              <c16:uniqueId val="{00000009-14DF-42EB-92AF-6E1502A1162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6968</c:v>
                </c:pt>
                <c:pt idx="3">
                  <c:v>7102</c:v>
                </c:pt>
                <c:pt idx="6">
                  <c:v>6186</c:v>
                </c:pt>
                <c:pt idx="9">
                  <c:v>5802</c:v>
                </c:pt>
                <c:pt idx="12">
                  <c:v>5993</c:v>
                </c:pt>
              </c:numCache>
            </c:numRef>
          </c:val>
          <c:extLst>
            <c:ext xmlns:c16="http://schemas.microsoft.com/office/drawing/2014/chart" uri="{C3380CC4-5D6E-409C-BE32-E72D297353CC}">
              <c16:uniqueId val="{0000000A-14DF-42EB-92AF-6E1502A1162E}"/>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4DF-42EB-92AF-6E1502A1162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3973</c:v>
                </c:pt>
                <c:pt idx="1">
                  <c:v>4051</c:v>
                </c:pt>
                <c:pt idx="2">
                  <c:v>4058</c:v>
                </c:pt>
              </c:numCache>
            </c:numRef>
          </c:val>
          <c:extLst>
            <c:ext xmlns:c16="http://schemas.microsoft.com/office/drawing/2014/chart" uri="{C3380CC4-5D6E-409C-BE32-E72D297353CC}">
              <c16:uniqueId val="{00000000-14D1-4EC9-8709-7868CFDEFD0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1595</c:v>
                </c:pt>
                <c:pt idx="1">
                  <c:v>1597</c:v>
                </c:pt>
                <c:pt idx="2">
                  <c:v>1801</c:v>
                </c:pt>
              </c:numCache>
            </c:numRef>
          </c:val>
          <c:extLst>
            <c:ext xmlns:c16="http://schemas.microsoft.com/office/drawing/2014/chart" uri="{C3380CC4-5D6E-409C-BE32-E72D297353CC}">
              <c16:uniqueId val="{00000001-14D1-4EC9-8709-7868CFDEFD0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3751</c:v>
                </c:pt>
                <c:pt idx="1">
                  <c:v>3973</c:v>
                </c:pt>
                <c:pt idx="2">
                  <c:v>3707</c:v>
                </c:pt>
              </c:numCache>
            </c:numRef>
          </c:val>
          <c:extLst>
            <c:ext xmlns:c16="http://schemas.microsoft.com/office/drawing/2014/chart" uri="{C3380CC4-5D6E-409C-BE32-E72D297353CC}">
              <c16:uniqueId val="{00000002-14D1-4EC9-8709-7868CFDEFD0E}"/>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0DFF-4A91-92E3-D1D1FB8590F2}"/>
              </c:ext>
            </c:extLst>
          </c:dPt>
          <c:dPt>
            <c:idx val="1"/>
            <c:bubble3D val="0"/>
            <c:extLst>
              <c:ext xmlns:c16="http://schemas.microsoft.com/office/drawing/2014/chart" uri="{C3380CC4-5D6E-409C-BE32-E72D297353CC}">
                <c16:uniqueId val="{00000001-0DFF-4A91-92E3-D1D1FB8590F2}"/>
              </c:ext>
            </c:extLst>
          </c:dPt>
          <c:dPt>
            <c:idx val="2"/>
            <c:bubble3D val="0"/>
            <c:extLst>
              <c:ext xmlns:c16="http://schemas.microsoft.com/office/drawing/2014/chart" uri="{C3380CC4-5D6E-409C-BE32-E72D297353CC}">
                <c16:uniqueId val="{00000002-0DFF-4A91-92E3-D1D1FB8590F2}"/>
              </c:ext>
            </c:extLst>
          </c:dPt>
          <c:dPt>
            <c:idx val="3"/>
            <c:bubble3D val="0"/>
            <c:extLst>
              <c:ext xmlns:c16="http://schemas.microsoft.com/office/drawing/2014/chart" uri="{C3380CC4-5D6E-409C-BE32-E72D297353CC}">
                <c16:uniqueId val="{00000003-0DFF-4A91-92E3-D1D1FB8590F2}"/>
              </c:ext>
            </c:extLst>
          </c:dPt>
          <c:dPt>
            <c:idx val="4"/>
            <c:bubble3D val="0"/>
            <c:extLst>
              <c:ext xmlns:c16="http://schemas.microsoft.com/office/drawing/2014/chart" uri="{C3380CC4-5D6E-409C-BE32-E72D297353CC}">
                <c16:uniqueId val="{00000004-0DFF-4A91-92E3-D1D1FB8590F2}"/>
              </c:ext>
            </c:extLst>
          </c:dPt>
          <c:dPt>
            <c:idx val="8"/>
            <c:bubble3D val="0"/>
            <c:extLst>
              <c:ext xmlns:c16="http://schemas.microsoft.com/office/drawing/2014/chart" uri="{C3380CC4-5D6E-409C-BE32-E72D297353CC}">
                <c16:uniqueId val="{00000005-0DFF-4A91-92E3-D1D1FB8590F2}"/>
              </c:ext>
            </c:extLst>
          </c:dPt>
          <c:dPt>
            <c:idx val="16"/>
            <c:bubble3D val="0"/>
            <c:extLst>
              <c:ext xmlns:c16="http://schemas.microsoft.com/office/drawing/2014/chart" uri="{C3380CC4-5D6E-409C-BE32-E72D297353CC}">
                <c16:uniqueId val="{00000006-0DFF-4A91-92E3-D1D1FB8590F2}"/>
              </c:ext>
            </c:extLst>
          </c:dPt>
          <c:dPt>
            <c:idx val="24"/>
            <c:bubble3D val="0"/>
            <c:extLst>
              <c:ext xmlns:c16="http://schemas.microsoft.com/office/drawing/2014/chart" uri="{C3380CC4-5D6E-409C-BE32-E72D297353CC}">
                <c16:uniqueId val="{00000007-0DFF-4A91-92E3-D1D1FB8590F2}"/>
              </c:ext>
            </c:extLst>
          </c:dPt>
          <c:dPt>
            <c:idx val="32"/>
            <c:bubble3D val="0"/>
            <c:extLst>
              <c:ext xmlns:c16="http://schemas.microsoft.com/office/drawing/2014/chart" uri="{C3380CC4-5D6E-409C-BE32-E72D297353CC}">
                <c16:uniqueId val="{00000008-0DFF-4A91-92E3-D1D1FB8590F2}"/>
              </c:ext>
            </c:extLst>
          </c:dPt>
          <c:dLbls>
            <c:dLbl>
              <c:idx val="0"/>
              <c:tx>
                <c:rich>
                  <a:bodyPr horzOverflow="overflow"/>
                  <a:lstStyle/>
                  <a:p>
                    <a:pPr>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0DFF-4A91-92E3-D1D1FB8590F2}"/>
                </c:ext>
              </c:extLst>
            </c:dLbl>
            <c:dLbl>
              <c:idx val="1"/>
              <c:spPr>
                <a:noFill/>
                <a:ln>
                  <a:noFill/>
                </a:ln>
                <a:effectLst/>
              </c:spPr>
              <c:txPr>
                <a:bodyPr horzOverflow="overflow"/>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1-0DFF-4A91-92E3-D1D1FB8590F2}"/>
                </c:ext>
              </c:extLst>
            </c:dLbl>
            <c:dLbl>
              <c:idx val="2"/>
              <c:spPr>
                <a:noFill/>
                <a:ln>
                  <a:noFill/>
                </a:ln>
                <a:effectLst/>
              </c:spPr>
              <c:txPr>
                <a:bodyPr horzOverflow="overflow"/>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2-0DFF-4A91-92E3-D1D1FB8590F2}"/>
                </c:ext>
              </c:extLst>
            </c:dLbl>
            <c:dLbl>
              <c:idx val="3"/>
              <c:spPr>
                <a:noFill/>
                <a:ln>
                  <a:noFill/>
                </a:ln>
                <a:effectLst/>
              </c:spPr>
              <c:txPr>
                <a:bodyPr horzOverflow="overflow"/>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3-0DFF-4A91-92E3-D1D1FB8590F2}"/>
                </c:ext>
              </c:extLst>
            </c:dLbl>
            <c:dLbl>
              <c:idx val="4"/>
              <c:spPr>
                <a:noFill/>
                <a:ln>
                  <a:noFill/>
                </a:ln>
                <a:effectLst/>
              </c:spPr>
              <c:txPr>
                <a:bodyPr horzOverflow="overflow"/>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4-0DFF-4A91-92E3-D1D1FB8590F2}"/>
                </c:ext>
              </c:extLst>
            </c:dLbl>
            <c:dLbl>
              <c:idx val="8"/>
              <c:tx>
                <c:rich>
                  <a:bodyPr horzOverflow="overflow"/>
                  <a:lstStyle/>
                  <a:p>
                    <a:pPr>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0DFF-4A91-92E3-D1D1FB8590F2}"/>
                </c:ext>
              </c:extLst>
            </c:dLbl>
            <c:dLbl>
              <c:idx val="16"/>
              <c:tx>
                <c:rich>
                  <a:bodyPr horzOverflow="overflow"/>
                  <a:lstStyle/>
                  <a:p>
                    <a:pPr>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0DFF-4A91-92E3-D1D1FB8590F2}"/>
                </c:ext>
              </c:extLst>
            </c:dLbl>
            <c:dLbl>
              <c:idx val="24"/>
              <c:tx>
                <c:rich>
                  <a:bodyPr horzOverflow="overflow"/>
                  <a:lstStyle/>
                  <a:p>
                    <a:pPr>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0DFF-4A91-92E3-D1D1FB8590F2}"/>
                </c:ext>
              </c:extLst>
            </c:dLbl>
            <c:dLbl>
              <c:idx val="32"/>
              <c:tx>
                <c:rich>
                  <a:bodyPr horzOverflow="overflow"/>
                  <a:lstStyle/>
                  <a:p>
                    <a:pPr>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0DFF-4A91-92E3-D1D1FB8590F2}"/>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58.5</c:v>
                </c:pt>
                <c:pt idx="8">
                  <c:v>54.5</c:v>
                </c:pt>
                <c:pt idx="16">
                  <c:v>55</c:v>
                </c:pt>
                <c:pt idx="24">
                  <c:v>56.2</c:v>
                </c:pt>
                <c:pt idx="32">
                  <c:v>54.5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DFF-4A91-92E3-D1D1FB8590F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0DFF-4A91-92E3-D1D1FB8590F2}"/>
              </c:ext>
            </c:extLst>
          </c:dPt>
          <c:dPt>
            <c:idx val="1"/>
            <c:bubble3D val="0"/>
            <c:extLst>
              <c:ext xmlns:c16="http://schemas.microsoft.com/office/drawing/2014/chart" uri="{C3380CC4-5D6E-409C-BE32-E72D297353CC}">
                <c16:uniqueId val="{0000000B-0DFF-4A91-92E3-D1D1FB8590F2}"/>
              </c:ext>
            </c:extLst>
          </c:dPt>
          <c:dPt>
            <c:idx val="2"/>
            <c:bubble3D val="0"/>
            <c:extLst>
              <c:ext xmlns:c16="http://schemas.microsoft.com/office/drawing/2014/chart" uri="{C3380CC4-5D6E-409C-BE32-E72D297353CC}">
                <c16:uniqueId val="{0000000C-0DFF-4A91-92E3-D1D1FB8590F2}"/>
              </c:ext>
            </c:extLst>
          </c:dPt>
          <c:dPt>
            <c:idx val="3"/>
            <c:bubble3D val="0"/>
            <c:extLst>
              <c:ext xmlns:c16="http://schemas.microsoft.com/office/drawing/2014/chart" uri="{C3380CC4-5D6E-409C-BE32-E72D297353CC}">
                <c16:uniqueId val="{0000000D-0DFF-4A91-92E3-D1D1FB8590F2}"/>
              </c:ext>
            </c:extLst>
          </c:dPt>
          <c:dPt>
            <c:idx val="4"/>
            <c:bubble3D val="0"/>
            <c:extLst>
              <c:ext xmlns:c16="http://schemas.microsoft.com/office/drawing/2014/chart" uri="{C3380CC4-5D6E-409C-BE32-E72D297353CC}">
                <c16:uniqueId val="{0000000E-0DFF-4A91-92E3-D1D1FB8590F2}"/>
              </c:ext>
            </c:extLst>
          </c:dPt>
          <c:dPt>
            <c:idx val="8"/>
            <c:bubble3D val="0"/>
            <c:extLst>
              <c:ext xmlns:c16="http://schemas.microsoft.com/office/drawing/2014/chart" uri="{C3380CC4-5D6E-409C-BE32-E72D297353CC}">
                <c16:uniqueId val="{0000000F-0DFF-4A91-92E3-D1D1FB8590F2}"/>
              </c:ext>
            </c:extLst>
          </c:dPt>
          <c:dPt>
            <c:idx val="16"/>
            <c:bubble3D val="0"/>
            <c:extLst>
              <c:ext xmlns:c16="http://schemas.microsoft.com/office/drawing/2014/chart" uri="{C3380CC4-5D6E-409C-BE32-E72D297353CC}">
                <c16:uniqueId val="{00000010-0DFF-4A91-92E3-D1D1FB8590F2}"/>
              </c:ext>
            </c:extLst>
          </c:dPt>
          <c:dPt>
            <c:idx val="24"/>
            <c:bubble3D val="0"/>
            <c:extLst>
              <c:ext xmlns:c16="http://schemas.microsoft.com/office/drawing/2014/chart" uri="{C3380CC4-5D6E-409C-BE32-E72D297353CC}">
                <c16:uniqueId val="{00000011-0DFF-4A91-92E3-D1D1FB8590F2}"/>
              </c:ext>
            </c:extLst>
          </c:dPt>
          <c:dPt>
            <c:idx val="32"/>
            <c:bubble3D val="0"/>
            <c:extLst>
              <c:ext xmlns:c16="http://schemas.microsoft.com/office/drawing/2014/chart" uri="{C3380CC4-5D6E-409C-BE32-E72D297353CC}">
                <c16:uniqueId val="{00000012-0DFF-4A91-92E3-D1D1FB8590F2}"/>
              </c:ext>
            </c:extLst>
          </c:dPt>
          <c:dLbls>
            <c:dLbl>
              <c:idx val="0"/>
              <c:tx>
                <c:rich>
                  <a:bodyPr horzOverflow="overflow"/>
                  <a:lstStyle/>
                  <a:p>
                    <a:pPr>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0DFF-4A91-92E3-D1D1FB8590F2}"/>
                </c:ext>
              </c:extLst>
            </c:dLbl>
            <c:dLbl>
              <c:idx val="1"/>
              <c:delete val="1"/>
              <c:extLst>
                <c:ext xmlns:c15="http://schemas.microsoft.com/office/drawing/2012/chart" uri="{CE6537A1-D6FC-4f65-9D91-7224C49458BB}"/>
                <c:ext xmlns:c16="http://schemas.microsoft.com/office/drawing/2014/chart" uri="{C3380CC4-5D6E-409C-BE32-E72D297353CC}">
                  <c16:uniqueId val="{0000000B-0DFF-4A91-92E3-D1D1FB8590F2}"/>
                </c:ext>
              </c:extLst>
            </c:dLbl>
            <c:dLbl>
              <c:idx val="2"/>
              <c:delete val="1"/>
              <c:extLst>
                <c:ext xmlns:c15="http://schemas.microsoft.com/office/drawing/2012/chart" uri="{CE6537A1-D6FC-4f65-9D91-7224C49458BB}"/>
                <c:ext xmlns:c16="http://schemas.microsoft.com/office/drawing/2014/chart" uri="{C3380CC4-5D6E-409C-BE32-E72D297353CC}">
                  <c16:uniqueId val="{0000000C-0DFF-4A91-92E3-D1D1FB8590F2}"/>
                </c:ext>
              </c:extLst>
            </c:dLbl>
            <c:dLbl>
              <c:idx val="3"/>
              <c:delete val="1"/>
              <c:extLst>
                <c:ext xmlns:c15="http://schemas.microsoft.com/office/drawing/2012/chart" uri="{CE6537A1-D6FC-4f65-9D91-7224C49458BB}"/>
                <c:ext xmlns:c16="http://schemas.microsoft.com/office/drawing/2014/chart" uri="{C3380CC4-5D6E-409C-BE32-E72D297353CC}">
                  <c16:uniqueId val="{0000000D-0DFF-4A91-92E3-D1D1FB8590F2}"/>
                </c:ext>
              </c:extLst>
            </c:dLbl>
            <c:dLbl>
              <c:idx val="4"/>
              <c:delete val="1"/>
              <c:extLst>
                <c:ext xmlns:c15="http://schemas.microsoft.com/office/drawing/2012/chart" uri="{CE6537A1-D6FC-4f65-9D91-7224C49458BB}"/>
                <c:ext xmlns:c16="http://schemas.microsoft.com/office/drawing/2014/chart" uri="{C3380CC4-5D6E-409C-BE32-E72D297353CC}">
                  <c16:uniqueId val="{0000000E-0DFF-4A91-92E3-D1D1FB8590F2}"/>
                </c:ext>
              </c:extLst>
            </c:dLbl>
            <c:dLbl>
              <c:idx val="8"/>
              <c:tx>
                <c:rich>
                  <a:bodyPr horzOverflow="overflow"/>
                  <a:lstStyle/>
                  <a:p>
                    <a:pPr>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0DFF-4A91-92E3-D1D1FB8590F2}"/>
                </c:ext>
              </c:extLst>
            </c:dLbl>
            <c:dLbl>
              <c:idx val="16"/>
              <c:layout>
                <c:manualLayout>
                  <c:x val="-3.8390608204468393E-2"/>
                  <c:y val="-6.4739042105865174E-2"/>
                </c:manualLayout>
              </c:layout>
              <c:tx>
                <c:rich>
                  <a:bodyPr horzOverflow="overflow"/>
                  <a:lstStyle/>
                  <a:p>
                    <a:pPr>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0DFF-4A91-92E3-D1D1FB8590F2}"/>
                </c:ext>
              </c:extLst>
            </c:dLbl>
            <c:dLbl>
              <c:idx val="24"/>
              <c:layout>
                <c:manualLayout>
                  <c:x val="-2.5640893095999928E-2"/>
                  <c:y val="-6.4739042105865174E-2"/>
                </c:manualLayout>
              </c:layout>
              <c:tx>
                <c:rich>
                  <a:bodyPr horzOverflow="overflow"/>
                  <a:lstStyle/>
                  <a:p>
                    <a:pPr>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0DFF-4A91-92E3-D1D1FB8590F2}"/>
                </c:ext>
              </c:extLst>
            </c:dLbl>
            <c:dLbl>
              <c:idx val="32"/>
              <c:tx>
                <c:rich>
                  <a:bodyPr horzOverflow="overflow"/>
                  <a:lstStyle/>
                  <a:p>
                    <a:pPr>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0DFF-4A91-92E3-D1D1FB8590F2}"/>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DFF-4A91-92E3-D1D1FB8590F2}"/>
            </c:ext>
          </c:extLst>
        </c:ser>
        <c:dLbls>
          <c:showLegendKey val="0"/>
          <c:showVal val="1"/>
          <c:showCatName val="0"/>
          <c:showSerName val="0"/>
          <c:showPercent val="0"/>
          <c:showBubbleSize val="0"/>
        </c:dLbls>
        <c:axId val="3"/>
        <c:axId val="2"/>
      </c:scatterChart>
      <c:valAx>
        <c:axId val="3"/>
        <c:scaling>
          <c:orientation val="maxMin"/>
          <c:max val="69"/>
          <c:min val="6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1497750989"/>
              <c:y val="0.9079296355268611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10"/>
          <c:min val="-2"/>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80889542023E-2"/>
              <c:y val="0.2508811917900843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B526-4189-BC09-AAEE1E7B751C}"/>
              </c:ext>
            </c:extLst>
          </c:dPt>
          <c:dPt>
            <c:idx val="1"/>
            <c:bubble3D val="0"/>
            <c:extLst>
              <c:ext xmlns:c16="http://schemas.microsoft.com/office/drawing/2014/chart" uri="{C3380CC4-5D6E-409C-BE32-E72D297353CC}">
                <c16:uniqueId val="{00000001-B526-4189-BC09-AAEE1E7B751C}"/>
              </c:ext>
            </c:extLst>
          </c:dPt>
          <c:dPt>
            <c:idx val="2"/>
            <c:bubble3D val="0"/>
            <c:extLst>
              <c:ext xmlns:c16="http://schemas.microsoft.com/office/drawing/2014/chart" uri="{C3380CC4-5D6E-409C-BE32-E72D297353CC}">
                <c16:uniqueId val="{00000002-B526-4189-BC09-AAEE1E7B751C}"/>
              </c:ext>
            </c:extLst>
          </c:dPt>
          <c:dPt>
            <c:idx val="3"/>
            <c:bubble3D val="0"/>
            <c:extLst>
              <c:ext xmlns:c16="http://schemas.microsoft.com/office/drawing/2014/chart" uri="{C3380CC4-5D6E-409C-BE32-E72D297353CC}">
                <c16:uniqueId val="{00000003-B526-4189-BC09-AAEE1E7B751C}"/>
              </c:ext>
            </c:extLst>
          </c:dPt>
          <c:dPt>
            <c:idx val="4"/>
            <c:bubble3D val="0"/>
            <c:extLst>
              <c:ext xmlns:c16="http://schemas.microsoft.com/office/drawing/2014/chart" uri="{C3380CC4-5D6E-409C-BE32-E72D297353CC}">
                <c16:uniqueId val="{00000004-B526-4189-BC09-AAEE1E7B751C}"/>
              </c:ext>
            </c:extLst>
          </c:dPt>
          <c:dPt>
            <c:idx val="8"/>
            <c:bubble3D val="0"/>
            <c:extLst>
              <c:ext xmlns:c16="http://schemas.microsoft.com/office/drawing/2014/chart" uri="{C3380CC4-5D6E-409C-BE32-E72D297353CC}">
                <c16:uniqueId val="{00000005-B526-4189-BC09-AAEE1E7B751C}"/>
              </c:ext>
            </c:extLst>
          </c:dPt>
          <c:dPt>
            <c:idx val="16"/>
            <c:bubble3D val="0"/>
            <c:extLst>
              <c:ext xmlns:c16="http://schemas.microsoft.com/office/drawing/2014/chart" uri="{C3380CC4-5D6E-409C-BE32-E72D297353CC}">
                <c16:uniqueId val="{00000006-B526-4189-BC09-AAEE1E7B751C}"/>
              </c:ext>
            </c:extLst>
          </c:dPt>
          <c:dPt>
            <c:idx val="24"/>
            <c:bubble3D val="0"/>
            <c:extLst>
              <c:ext xmlns:c16="http://schemas.microsoft.com/office/drawing/2014/chart" uri="{C3380CC4-5D6E-409C-BE32-E72D297353CC}">
                <c16:uniqueId val="{00000007-B526-4189-BC09-AAEE1E7B751C}"/>
              </c:ext>
            </c:extLst>
          </c:dPt>
          <c:dPt>
            <c:idx val="32"/>
            <c:bubble3D val="0"/>
            <c:extLst>
              <c:ext xmlns:c16="http://schemas.microsoft.com/office/drawing/2014/chart" uri="{C3380CC4-5D6E-409C-BE32-E72D297353CC}">
                <c16:uniqueId val="{00000008-B526-4189-BC09-AAEE1E7B751C}"/>
              </c:ext>
            </c:extLst>
          </c:dPt>
          <c:dLbls>
            <c:dLbl>
              <c:idx val="0"/>
              <c:tx>
                <c:rich>
                  <a:bodyPr horzOverflow="overflow"/>
                  <a:lstStyle/>
                  <a:p>
                    <a:pPr>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B526-4189-BC09-AAEE1E7B751C}"/>
                </c:ext>
              </c:extLst>
            </c:dLbl>
            <c:dLbl>
              <c:idx val="1"/>
              <c:spPr>
                <a:noFill/>
                <a:ln>
                  <a:noFill/>
                </a:ln>
                <a:effectLst/>
              </c:spPr>
              <c:txPr>
                <a:bodyPr horzOverflow="overflow"/>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526-4189-BC09-AAEE1E7B751C}"/>
                </c:ext>
              </c:extLst>
            </c:dLbl>
            <c:dLbl>
              <c:idx val="2"/>
              <c:spPr>
                <a:noFill/>
                <a:ln>
                  <a:noFill/>
                </a:ln>
                <a:effectLst/>
              </c:spPr>
              <c:txPr>
                <a:bodyPr horzOverflow="overflow"/>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526-4189-BC09-AAEE1E7B751C}"/>
                </c:ext>
              </c:extLst>
            </c:dLbl>
            <c:dLbl>
              <c:idx val="3"/>
              <c:spPr>
                <a:noFill/>
                <a:ln>
                  <a:noFill/>
                </a:ln>
                <a:effectLst/>
              </c:spPr>
              <c:txPr>
                <a:bodyPr horzOverflow="overflow"/>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526-4189-BC09-AAEE1E7B751C}"/>
                </c:ext>
              </c:extLst>
            </c:dLbl>
            <c:dLbl>
              <c:idx val="4"/>
              <c:spPr>
                <a:noFill/>
                <a:ln>
                  <a:noFill/>
                </a:ln>
                <a:effectLst/>
              </c:spPr>
              <c:txPr>
                <a:bodyPr horzOverflow="overflow"/>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526-4189-BC09-AAEE1E7B751C}"/>
                </c:ext>
              </c:extLst>
            </c:dLbl>
            <c:dLbl>
              <c:idx val="8"/>
              <c:tx>
                <c:rich>
                  <a:bodyPr horzOverflow="overflow"/>
                  <a:lstStyle/>
                  <a:p>
                    <a:pPr>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B526-4189-BC09-AAEE1E7B751C}"/>
                </c:ext>
              </c:extLst>
            </c:dLbl>
            <c:dLbl>
              <c:idx val="16"/>
              <c:tx>
                <c:rich>
                  <a:bodyPr horzOverflow="overflow"/>
                  <a:lstStyle/>
                  <a:p>
                    <a:pPr>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B526-4189-BC09-AAEE1E7B751C}"/>
                </c:ext>
              </c:extLst>
            </c:dLbl>
            <c:dLbl>
              <c:idx val="24"/>
              <c:tx>
                <c:rich>
                  <a:bodyPr horzOverflow="overflow"/>
                  <a:lstStyle/>
                  <a:p>
                    <a:pPr>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B526-4189-BC09-AAEE1E7B751C}"/>
                </c:ext>
              </c:extLst>
            </c:dLbl>
            <c:dLbl>
              <c:idx val="32"/>
              <c:tx>
                <c:rich>
                  <a:bodyPr horzOverflow="overflow"/>
                  <a:lstStyle/>
                  <a:p>
                    <a:pPr>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B526-4189-BC09-AAEE1E7B751C}"/>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-7.8</c:v>
                </c:pt>
                <c:pt idx="8">
                  <c:v>-7.2</c:v>
                </c:pt>
                <c:pt idx="16">
                  <c:v>-6.8</c:v>
                </c:pt>
                <c:pt idx="24">
                  <c:v>-6.9</c:v>
                </c:pt>
                <c:pt idx="32">
                  <c:v>-7.4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526-4189-BC09-AAEE1E7B751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B526-4189-BC09-AAEE1E7B751C}"/>
              </c:ext>
            </c:extLst>
          </c:dPt>
          <c:dPt>
            <c:idx val="1"/>
            <c:bubble3D val="0"/>
            <c:extLst>
              <c:ext xmlns:c16="http://schemas.microsoft.com/office/drawing/2014/chart" uri="{C3380CC4-5D6E-409C-BE32-E72D297353CC}">
                <c16:uniqueId val="{0000000B-B526-4189-BC09-AAEE1E7B751C}"/>
              </c:ext>
            </c:extLst>
          </c:dPt>
          <c:dPt>
            <c:idx val="2"/>
            <c:bubble3D val="0"/>
            <c:extLst>
              <c:ext xmlns:c16="http://schemas.microsoft.com/office/drawing/2014/chart" uri="{C3380CC4-5D6E-409C-BE32-E72D297353CC}">
                <c16:uniqueId val="{0000000C-B526-4189-BC09-AAEE1E7B751C}"/>
              </c:ext>
            </c:extLst>
          </c:dPt>
          <c:dPt>
            <c:idx val="3"/>
            <c:bubble3D val="0"/>
            <c:extLst>
              <c:ext xmlns:c16="http://schemas.microsoft.com/office/drawing/2014/chart" uri="{C3380CC4-5D6E-409C-BE32-E72D297353CC}">
                <c16:uniqueId val="{0000000D-B526-4189-BC09-AAEE1E7B751C}"/>
              </c:ext>
            </c:extLst>
          </c:dPt>
          <c:dPt>
            <c:idx val="4"/>
            <c:bubble3D val="0"/>
            <c:extLst>
              <c:ext xmlns:c16="http://schemas.microsoft.com/office/drawing/2014/chart" uri="{C3380CC4-5D6E-409C-BE32-E72D297353CC}">
                <c16:uniqueId val="{0000000E-B526-4189-BC09-AAEE1E7B751C}"/>
              </c:ext>
            </c:extLst>
          </c:dPt>
          <c:dPt>
            <c:idx val="8"/>
            <c:bubble3D val="0"/>
            <c:extLst>
              <c:ext xmlns:c16="http://schemas.microsoft.com/office/drawing/2014/chart" uri="{C3380CC4-5D6E-409C-BE32-E72D297353CC}">
                <c16:uniqueId val="{0000000F-B526-4189-BC09-AAEE1E7B751C}"/>
              </c:ext>
            </c:extLst>
          </c:dPt>
          <c:dPt>
            <c:idx val="16"/>
            <c:bubble3D val="0"/>
            <c:extLst>
              <c:ext xmlns:c16="http://schemas.microsoft.com/office/drawing/2014/chart" uri="{C3380CC4-5D6E-409C-BE32-E72D297353CC}">
                <c16:uniqueId val="{00000010-B526-4189-BC09-AAEE1E7B751C}"/>
              </c:ext>
            </c:extLst>
          </c:dPt>
          <c:dPt>
            <c:idx val="24"/>
            <c:bubble3D val="0"/>
            <c:extLst>
              <c:ext xmlns:c16="http://schemas.microsoft.com/office/drawing/2014/chart" uri="{C3380CC4-5D6E-409C-BE32-E72D297353CC}">
                <c16:uniqueId val="{00000011-B526-4189-BC09-AAEE1E7B751C}"/>
              </c:ext>
            </c:extLst>
          </c:dPt>
          <c:dPt>
            <c:idx val="32"/>
            <c:bubble3D val="0"/>
            <c:extLst>
              <c:ext xmlns:c16="http://schemas.microsoft.com/office/drawing/2014/chart" uri="{C3380CC4-5D6E-409C-BE32-E72D297353CC}">
                <c16:uniqueId val="{00000012-B526-4189-BC09-AAEE1E7B751C}"/>
              </c:ext>
            </c:extLst>
          </c:dPt>
          <c:dLbls>
            <c:dLbl>
              <c:idx val="0"/>
              <c:tx>
                <c:rich>
                  <a:bodyPr horzOverflow="overflow"/>
                  <a:lstStyle/>
                  <a:p>
                    <a:pPr>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B526-4189-BC09-AAEE1E7B751C}"/>
                </c:ext>
              </c:extLst>
            </c:dLbl>
            <c:dLbl>
              <c:idx val="1"/>
              <c:delete val="1"/>
              <c:extLst>
                <c:ext xmlns:c15="http://schemas.microsoft.com/office/drawing/2012/chart" uri="{CE6537A1-D6FC-4f65-9D91-7224C49458BB}"/>
                <c:ext xmlns:c16="http://schemas.microsoft.com/office/drawing/2014/chart" uri="{C3380CC4-5D6E-409C-BE32-E72D297353CC}">
                  <c16:uniqueId val="{0000000B-B526-4189-BC09-AAEE1E7B751C}"/>
                </c:ext>
              </c:extLst>
            </c:dLbl>
            <c:dLbl>
              <c:idx val="2"/>
              <c:delete val="1"/>
              <c:extLst>
                <c:ext xmlns:c15="http://schemas.microsoft.com/office/drawing/2012/chart" uri="{CE6537A1-D6FC-4f65-9D91-7224C49458BB}"/>
                <c:ext xmlns:c16="http://schemas.microsoft.com/office/drawing/2014/chart" uri="{C3380CC4-5D6E-409C-BE32-E72D297353CC}">
                  <c16:uniqueId val="{0000000C-B526-4189-BC09-AAEE1E7B751C}"/>
                </c:ext>
              </c:extLst>
            </c:dLbl>
            <c:dLbl>
              <c:idx val="3"/>
              <c:delete val="1"/>
              <c:extLst>
                <c:ext xmlns:c15="http://schemas.microsoft.com/office/drawing/2012/chart" uri="{CE6537A1-D6FC-4f65-9D91-7224C49458BB}"/>
                <c:ext xmlns:c16="http://schemas.microsoft.com/office/drawing/2014/chart" uri="{C3380CC4-5D6E-409C-BE32-E72D297353CC}">
                  <c16:uniqueId val="{0000000D-B526-4189-BC09-AAEE1E7B751C}"/>
                </c:ext>
              </c:extLst>
            </c:dLbl>
            <c:dLbl>
              <c:idx val="4"/>
              <c:delete val="1"/>
              <c:extLst>
                <c:ext xmlns:c15="http://schemas.microsoft.com/office/drawing/2012/chart" uri="{CE6537A1-D6FC-4f65-9D91-7224C49458BB}"/>
                <c:ext xmlns:c16="http://schemas.microsoft.com/office/drawing/2014/chart" uri="{C3380CC4-5D6E-409C-BE32-E72D297353CC}">
                  <c16:uniqueId val="{0000000E-B526-4189-BC09-AAEE1E7B751C}"/>
                </c:ext>
              </c:extLst>
            </c:dLbl>
            <c:dLbl>
              <c:idx val="8"/>
              <c:tx>
                <c:rich>
                  <a:bodyPr horzOverflow="overflow"/>
                  <a:lstStyle/>
                  <a:p>
                    <a:pPr>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B526-4189-BC09-AAEE1E7B751C}"/>
                </c:ext>
              </c:extLst>
            </c:dLbl>
            <c:dLbl>
              <c:idx val="16"/>
              <c:tx>
                <c:rich>
                  <a:bodyPr horzOverflow="overflow"/>
                  <a:lstStyle/>
                  <a:p>
                    <a:pPr>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B526-4189-BC09-AAEE1E7B751C}"/>
                </c:ext>
              </c:extLst>
            </c:dLbl>
            <c:dLbl>
              <c:idx val="24"/>
              <c:tx>
                <c:rich>
                  <a:bodyPr horzOverflow="overflow"/>
                  <a:lstStyle/>
                  <a:p>
                    <a:pPr>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B526-4189-BC09-AAEE1E7B751C}"/>
                </c:ext>
              </c:extLst>
            </c:dLbl>
            <c:dLbl>
              <c:idx val="32"/>
              <c:tx>
                <c:rich>
                  <a:bodyPr horzOverflow="overflow"/>
                  <a:lstStyle/>
                  <a:p>
                    <a:pPr>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B526-4189-BC09-AAEE1E7B751C}"/>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526-4189-BC09-AAEE1E7B751C}"/>
            </c:ext>
          </c:extLst>
        </c:ser>
        <c:dLbls>
          <c:showLegendKey val="0"/>
          <c:showVal val="1"/>
          <c:showCatName val="0"/>
          <c:showSerName val="0"/>
          <c:showPercent val="0"/>
          <c:showBubbleSize val="0"/>
        </c:dLbls>
        <c:axId val="3"/>
        <c:axId val="2"/>
      </c:scatterChart>
      <c:valAx>
        <c:axId val="3"/>
        <c:scaling>
          <c:orientation val="maxMin"/>
          <c:max val="9"/>
          <c:min val="7.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5380642557"/>
              <c:y val="0.8995694555560234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10"/>
          <c:min val="-2"/>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82726011607E-2"/>
              <c:y val="0.2511554872485858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337935" y="4591050"/>
          <a:ext cx="29908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391525" y="5886450"/>
          <a:ext cx="12573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73660</xdr:rowOff>
    </xdr:from>
    <xdr:to>
      <xdr:col>64</xdr:col>
      <xdr:colOff>12700</xdr:colOff>
      <xdr:row>6</xdr:row>
      <xdr:rowOff>24765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76275" y="403860"/>
          <a:ext cx="1173162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61595</xdr:rowOff>
    </xdr:from>
    <xdr:to>
      <xdr:col>115</xdr:col>
      <xdr:colOff>25400</xdr:colOff>
      <xdr:row>5</xdr:row>
      <xdr:rowOff>105410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669000" y="391795"/>
          <a:ext cx="3629025" cy="5391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86995</xdr:rowOff>
    </xdr:from>
    <xdr:to>
      <xdr:col>115</xdr:col>
      <xdr:colOff>6350</xdr:colOff>
      <xdr:row>5</xdr:row>
      <xdr:rowOff>80010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694400" y="417195"/>
          <a:ext cx="3584575" cy="4883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111125</xdr:rowOff>
    </xdr:from>
    <xdr:to>
      <xdr:col>114</xdr:col>
      <xdr:colOff>184150</xdr:colOff>
      <xdr:row>5</xdr:row>
      <xdr:rowOff>55880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719800" y="441325"/>
          <a:ext cx="354330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高知県津野町</a:t>
          </a:r>
        </a:p>
      </xdr:txBody>
    </xdr:sp>
    <xdr:clientData/>
  </xdr:twoCellAnchor>
  <xdr:twoCellAnchor>
    <xdr:from>
      <xdr:col>83</xdr:col>
      <xdr:colOff>6350</xdr:colOff>
      <xdr:row>2</xdr:row>
      <xdr:rowOff>61595</xdr:rowOff>
    </xdr:from>
    <xdr:to>
      <xdr:col>95</xdr:col>
      <xdr:colOff>152400</xdr:colOff>
      <xdr:row>5</xdr:row>
      <xdr:rowOff>105410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6081375" y="391795"/>
          <a:ext cx="2470150" cy="5391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86995</xdr:rowOff>
    </xdr:from>
    <xdr:to>
      <xdr:col>95</xdr:col>
      <xdr:colOff>133350</xdr:colOff>
      <xdr:row>5</xdr:row>
      <xdr:rowOff>80010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6106775" y="417195"/>
          <a:ext cx="2425700" cy="4883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111125</xdr:rowOff>
    </xdr:from>
    <xdr:to>
      <xdr:col>95</xdr:col>
      <xdr:colOff>101600</xdr:colOff>
      <xdr:row>5</xdr:row>
      <xdr:rowOff>55880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6132175" y="441325"/>
          <a:ext cx="236855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188595</xdr:colOff>
      <xdr:row>7</xdr:row>
      <xdr:rowOff>5715</xdr:rowOff>
    </xdr:from>
    <xdr:to>
      <xdr:col>50</xdr:col>
      <xdr:colOff>0</xdr:colOff>
      <xdr:row>17</xdr:row>
      <xdr:rowOff>50165</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69620" y="1161415"/>
          <a:ext cx="891413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36830</xdr:rowOff>
    </xdr:from>
    <xdr:to>
      <xdr:col>11</xdr:col>
      <xdr:colOff>44450</xdr:colOff>
      <xdr:row>17</xdr:row>
      <xdr:rowOff>36830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89000" y="1192530"/>
          <a:ext cx="128587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188595</xdr:colOff>
      <xdr:row>7</xdr:row>
      <xdr:rowOff>36830</xdr:rowOff>
    </xdr:from>
    <xdr:to>
      <xdr:col>16</xdr:col>
      <xdr:colOff>188595</xdr:colOff>
      <xdr:row>17</xdr:row>
      <xdr:rowOff>36830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125345" y="1192530"/>
          <a:ext cx="116205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5,184
5,153
197.85
7,551,009
7,476,102
34,965
3,993,947
5,993,349</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36830</xdr:rowOff>
    </xdr:from>
    <xdr:to>
      <xdr:col>24</xdr:col>
      <xdr:colOff>114300</xdr:colOff>
      <xdr:row>17</xdr:row>
      <xdr:rowOff>36830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349625" y="1192530"/>
          <a:ext cx="141287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55880</xdr:rowOff>
    </xdr:from>
    <xdr:to>
      <xdr:col>34</xdr:col>
      <xdr:colOff>50800</xdr:colOff>
      <xdr:row>13</xdr:row>
      <xdr:rowOff>43180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762500" y="1211580"/>
          <a:ext cx="187325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55880</xdr:rowOff>
    </xdr:from>
    <xdr:to>
      <xdr:col>40</xdr:col>
      <xdr:colOff>63500</xdr:colOff>
      <xdr:row>13</xdr:row>
      <xdr:rowOff>43180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635750" y="1211580"/>
          <a:ext cx="117475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55880</xdr:rowOff>
    </xdr:from>
    <xdr:to>
      <xdr:col>43</xdr:col>
      <xdr:colOff>133350</xdr:colOff>
      <xdr:row>13</xdr:row>
      <xdr:rowOff>43180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874000" y="1211580"/>
          <a:ext cx="587375"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36830</xdr:rowOff>
    </xdr:from>
    <xdr:to>
      <xdr:col>34</xdr:col>
      <xdr:colOff>50800</xdr:colOff>
      <xdr:row>15</xdr:row>
      <xdr:rowOff>154940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762500" y="2018030"/>
          <a:ext cx="1873250" cy="6134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36830</xdr:rowOff>
    </xdr:from>
    <xdr:to>
      <xdr:col>50</xdr:col>
      <xdr:colOff>188595</xdr:colOff>
      <xdr:row>15</xdr:row>
      <xdr:rowOff>154940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699250" y="2018030"/>
          <a:ext cx="3173095" cy="6134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5715</xdr:rowOff>
    </xdr:from>
    <xdr:to>
      <xdr:col>58</xdr:col>
      <xdr:colOff>0</xdr:colOff>
      <xdr:row>13</xdr:row>
      <xdr:rowOff>117475</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909175" y="1161415"/>
          <a:ext cx="1323975" cy="110236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67945</xdr:rowOff>
    </xdr:from>
    <xdr:to>
      <xdr:col>58</xdr:col>
      <xdr:colOff>69850</xdr:colOff>
      <xdr:row>8</xdr:row>
      <xdr:rowOff>149225</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128250" y="1223645"/>
          <a:ext cx="117475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161290</xdr:rowOff>
    </xdr:from>
    <xdr:to>
      <xdr:col>58</xdr:col>
      <xdr:colOff>69850</xdr:colOff>
      <xdr:row>10</xdr:row>
      <xdr:rowOff>73660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128250" y="1482090"/>
          <a:ext cx="117475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149225</xdr:rowOff>
    </xdr:from>
    <xdr:to>
      <xdr:col>58</xdr:col>
      <xdr:colOff>69850</xdr:colOff>
      <xdr:row>14</xdr:row>
      <xdr:rowOff>99060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128250" y="1800225"/>
          <a:ext cx="1174750" cy="6102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154940</xdr:rowOff>
    </xdr:from>
    <xdr:to>
      <xdr:col>52</xdr:col>
      <xdr:colOff>69850</xdr:colOff>
      <xdr:row>7</xdr:row>
      <xdr:rowOff>154940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985375" y="1310640"/>
          <a:ext cx="155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10</xdr:row>
      <xdr:rowOff>123825</xdr:rowOff>
    </xdr:from>
    <xdr:to>
      <xdr:col>51</xdr:col>
      <xdr:colOff>188595</xdr:colOff>
      <xdr:row>11</xdr:row>
      <xdr:rowOff>93345</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066020" y="177482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123825</xdr:rowOff>
    </xdr:from>
    <xdr:to>
      <xdr:col>52</xdr:col>
      <xdr:colOff>69850</xdr:colOff>
      <xdr:row>10</xdr:row>
      <xdr:rowOff>123825</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985375" y="177482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12</xdr:row>
      <xdr:rowOff>21590</xdr:rowOff>
    </xdr:from>
    <xdr:to>
      <xdr:col>51</xdr:col>
      <xdr:colOff>188595</xdr:colOff>
      <xdr:row>12</xdr:row>
      <xdr:rowOff>158115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066020" y="200279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161290</xdr:rowOff>
    </xdr:from>
    <xdr:to>
      <xdr:col>52</xdr:col>
      <xdr:colOff>69850</xdr:colOff>
      <xdr:row>12</xdr:row>
      <xdr:rowOff>161290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985375" y="214249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105410</xdr:rowOff>
    </xdr:from>
    <xdr:to>
      <xdr:col>52</xdr:col>
      <xdr:colOff>34925</xdr:colOff>
      <xdr:row>8</xdr:row>
      <xdr:rowOff>36830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020300" y="1261110"/>
          <a:ext cx="85725"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30480</xdr:rowOff>
    </xdr:from>
    <xdr:to>
      <xdr:col>52</xdr:col>
      <xdr:colOff>34925</xdr:colOff>
      <xdr:row>9</xdr:row>
      <xdr:rowOff>130175</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020300" y="151638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93345</xdr:rowOff>
    </xdr:from>
    <xdr:ext cx="8809990" cy="25209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14375" y="2900045"/>
          <a:ext cx="88099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5715</xdr:rowOff>
    </xdr:from>
    <xdr:ext cx="5757545" cy="25273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14375" y="3142615"/>
          <a:ext cx="57575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86995</xdr:rowOff>
    </xdr:from>
    <xdr:ext cx="8724265" cy="25146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14375" y="3388995"/>
          <a:ext cx="8724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0110" cy="25273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14375" y="3632200"/>
          <a:ext cx="59601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80010</xdr:rowOff>
    </xdr:from>
    <xdr:ext cx="8145145" cy="25273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14375" y="3877310"/>
          <a:ext cx="81451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161290</xdr:rowOff>
    </xdr:from>
    <xdr:ext cx="8758555" cy="41402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14375" y="4123690"/>
          <a:ext cx="8758555" cy="4140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73660</xdr:rowOff>
    </xdr:from>
    <xdr:ext cx="183515" cy="25209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14375" y="4366260"/>
          <a:ext cx="1835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43180</xdr:rowOff>
    </xdr:from>
    <xdr:to>
      <xdr:col>27</xdr:col>
      <xdr:colOff>184150</xdr:colOff>
      <xdr:row>31</xdr:row>
      <xdr:rowOff>18415</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14375" y="4831080"/>
          <a:ext cx="46990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61595</xdr:rowOff>
    </xdr:from>
    <xdr:ext cx="1271905" cy="301625"/>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49730" y="5179695"/>
          <a:ext cx="1271905" cy="3016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36830</xdr:rowOff>
    </xdr:from>
    <xdr:ext cx="1649730" cy="350520"/>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938145" y="5154930"/>
          <a:ext cx="164973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[0.16]</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123825</xdr:rowOff>
    </xdr:from>
    <xdr:to>
      <xdr:col>35</xdr:col>
      <xdr:colOff>95250</xdr:colOff>
      <xdr:row>32</xdr:row>
      <xdr:rowOff>36830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461000" y="5076825"/>
          <a:ext cx="1412875"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142240</xdr:rowOff>
    </xdr:from>
    <xdr:to>
      <xdr:col>35</xdr:col>
      <xdr:colOff>95250</xdr:colOff>
      <xdr:row>33</xdr:row>
      <xdr:rowOff>55880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461000" y="5260340"/>
          <a:ext cx="1412875"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77/81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123825</xdr:rowOff>
    </xdr:from>
    <xdr:to>
      <xdr:col>42</xdr:col>
      <xdr:colOff>25400</xdr:colOff>
      <xdr:row>32</xdr:row>
      <xdr:rowOff>36830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985000" y="5076825"/>
          <a:ext cx="117475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142240</xdr:rowOff>
    </xdr:from>
    <xdr:to>
      <xdr:col>42</xdr:col>
      <xdr:colOff>25400</xdr:colOff>
      <xdr:row>33</xdr:row>
      <xdr:rowOff>55880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985000" y="5260340"/>
          <a:ext cx="117475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123825</xdr:rowOff>
    </xdr:from>
    <xdr:to>
      <xdr:col>49</xdr:col>
      <xdr:colOff>19050</xdr:colOff>
      <xdr:row>32</xdr:row>
      <xdr:rowOff>36830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334375" y="5076825"/>
          <a:ext cx="117475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43</xdr:col>
      <xdr:colOff>6350</xdr:colOff>
      <xdr:row>31</xdr:row>
      <xdr:rowOff>142240</xdr:rowOff>
    </xdr:from>
    <xdr:to>
      <xdr:col>49</xdr:col>
      <xdr:colOff>19050</xdr:colOff>
      <xdr:row>33</xdr:row>
      <xdr:rowOff>55880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334375" y="5260340"/>
          <a:ext cx="117475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117475</xdr:rowOff>
    </xdr:from>
    <xdr:to>
      <xdr:col>27</xdr:col>
      <xdr:colOff>184150</xdr:colOff>
      <xdr:row>47</xdr:row>
      <xdr:rowOff>130175</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14375" y="5565775"/>
          <a:ext cx="469900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57</xdr:col>
      <xdr:colOff>120650</xdr:colOff>
      <xdr:row>47</xdr:row>
      <xdr:rowOff>130175</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588000" y="5565775"/>
          <a:ext cx="557212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46</xdr:col>
      <xdr:colOff>188595</xdr:colOff>
      <xdr:row>35</xdr:row>
      <xdr:rowOff>30480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588000" y="5565775"/>
          <a:ext cx="3509645"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93345</xdr:rowOff>
    </xdr:from>
    <xdr:to>
      <xdr:col>56</xdr:col>
      <xdr:colOff>188595</xdr:colOff>
      <xdr:row>47</xdr:row>
      <xdr:rowOff>67945</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699125" y="5871845"/>
          <a:ext cx="533527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1100" b="0" i="0" baseline="0">
              <a:solidFill>
                <a:schemeClr val="dk1"/>
              </a:solidFill>
              <a:effectLst/>
              <a:latin typeface="ＭＳ 明朝"/>
              <a:ea typeface="ＭＳ 明朝"/>
              <a:cs typeface="+mn-cs"/>
            </a:rPr>
            <a:t>　</a:t>
          </a:r>
          <a:r>
            <a:rPr kumimoji="1" lang="ja-JP" altLang="ja-JP" sz="1100" b="0" i="0" baseline="0">
              <a:solidFill>
                <a:schemeClr val="dk1"/>
              </a:solidFill>
              <a:effectLst/>
              <a:latin typeface="ＭＳ 明朝"/>
              <a:ea typeface="ＭＳ 明朝"/>
              <a:cs typeface="+mn-cs"/>
            </a:rPr>
            <a:t>財政力指数は平成</a:t>
          </a:r>
          <a:r>
            <a:rPr kumimoji="1" lang="en-US" altLang="ja-JP" sz="1100" b="0" i="0" baseline="0">
              <a:solidFill>
                <a:schemeClr val="dk1"/>
              </a:solidFill>
              <a:effectLst/>
              <a:latin typeface="ＭＳ 明朝"/>
              <a:ea typeface="ＭＳ 明朝"/>
              <a:cs typeface="+mn-cs"/>
            </a:rPr>
            <a:t>23</a:t>
          </a:r>
          <a:r>
            <a:rPr kumimoji="1" lang="ja-JP" altLang="ja-JP" sz="1100" b="0" i="0" baseline="0">
              <a:solidFill>
                <a:schemeClr val="dk1"/>
              </a:solidFill>
              <a:effectLst/>
              <a:latin typeface="ＭＳ 明朝"/>
              <a:ea typeface="ＭＳ 明朝"/>
              <a:cs typeface="+mn-cs"/>
            </a:rPr>
            <a:t>年度から変わらず</a:t>
          </a:r>
          <a:r>
            <a:rPr kumimoji="1" lang="en-US" altLang="ja-JP" sz="1100" b="0" i="0" baseline="0">
              <a:solidFill>
                <a:schemeClr val="dk1"/>
              </a:solidFill>
              <a:effectLst/>
              <a:latin typeface="ＭＳ 明朝"/>
              <a:ea typeface="ＭＳ 明朝"/>
              <a:cs typeface="+mn-cs"/>
            </a:rPr>
            <a:t>0.15</a:t>
          </a:r>
          <a:r>
            <a:rPr kumimoji="1" lang="ja-JP" altLang="ja-JP" sz="1100" b="0" i="0" baseline="0">
              <a:solidFill>
                <a:schemeClr val="dk1"/>
              </a:solidFill>
              <a:effectLst/>
              <a:latin typeface="ＭＳ 明朝"/>
              <a:ea typeface="ＭＳ 明朝"/>
              <a:cs typeface="+mn-cs"/>
            </a:rPr>
            <a:t>で推移していたが、平成</a:t>
          </a:r>
          <a:r>
            <a:rPr kumimoji="1" lang="en-US" altLang="ja-JP" sz="1100" b="0" i="0" baseline="0">
              <a:solidFill>
                <a:schemeClr val="dk1"/>
              </a:solidFill>
              <a:effectLst/>
              <a:latin typeface="ＭＳ 明朝"/>
              <a:ea typeface="ＭＳ 明朝"/>
              <a:cs typeface="+mn-cs"/>
            </a:rPr>
            <a:t>30</a:t>
          </a:r>
          <a:r>
            <a:rPr kumimoji="1" lang="ja-JP" altLang="ja-JP" sz="1100" b="0" i="0" baseline="0">
              <a:solidFill>
                <a:schemeClr val="dk1"/>
              </a:solidFill>
              <a:effectLst/>
              <a:latin typeface="ＭＳ 明朝"/>
              <a:ea typeface="ＭＳ 明朝"/>
              <a:cs typeface="+mn-cs"/>
            </a:rPr>
            <a:t>年度以降</a:t>
          </a:r>
          <a:r>
            <a:rPr kumimoji="1" lang="en-US" altLang="ja-JP" sz="1100" b="0" i="0" baseline="0">
              <a:solidFill>
                <a:schemeClr val="dk1"/>
              </a:solidFill>
              <a:effectLst/>
              <a:latin typeface="ＭＳ 明朝"/>
              <a:ea typeface="ＭＳ 明朝"/>
              <a:cs typeface="+mn-cs"/>
            </a:rPr>
            <a:t>0.16</a:t>
          </a:r>
          <a:r>
            <a:rPr kumimoji="1" lang="ja-JP" altLang="ja-JP" sz="1100" b="0" i="0" baseline="0">
              <a:solidFill>
                <a:schemeClr val="dk1"/>
              </a:solidFill>
              <a:effectLst/>
              <a:latin typeface="ＭＳ 明朝"/>
              <a:ea typeface="ＭＳ 明朝"/>
              <a:cs typeface="+mn-cs"/>
            </a:rPr>
            <a:t>に微増し</a:t>
          </a:r>
          <a:r>
            <a:rPr kumimoji="1" lang="ja-JP" altLang="ja-JP" sz="1100" b="0" i="0" strike="noStrike" baseline="0">
              <a:solidFill>
                <a:schemeClr val="dk1"/>
              </a:solidFill>
              <a:effectLst/>
              <a:latin typeface="ＭＳ 明朝"/>
              <a:ea typeface="ＭＳ 明朝"/>
              <a:cs typeface="+mn-cs"/>
            </a:rPr>
            <a:t>て</a:t>
          </a:r>
          <a:r>
            <a:rPr kumimoji="1" lang="ja-JP" altLang="ja-JP" sz="1100" b="0" i="0" baseline="0">
              <a:solidFill>
                <a:schemeClr val="dk1"/>
              </a:solidFill>
              <a:effectLst/>
              <a:latin typeface="ＭＳ 明朝"/>
              <a:ea typeface="ＭＳ 明朝"/>
              <a:cs typeface="+mn-cs"/>
            </a:rPr>
            <a:t>いる。</a:t>
          </a:r>
          <a:endParaRPr lang="ja-JP" altLang="ja-JP" sz="1400">
            <a:effectLst/>
            <a:latin typeface="ＭＳ 明朝"/>
            <a:ea typeface="ＭＳ 明朝"/>
          </a:endParaRPr>
        </a:p>
        <a:p>
          <a:pPr eaLnBrk="1" fontAlgn="auto" latinLnBrk="0" hangingPunct="1"/>
          <a:r>
            <a:rPr kumimoji="1" lang="ja-JP" altLang="ja-JP" sz="1100" b="0" i="0" baseline="0">
              <a:solidFill>
                <a:schemeClr val="dk1"/>
              </a:solidFill>
              <a:effectLst/>
              <a:latin typeface="ＭＳ 明朝"/>
              <a:ea typeface="ＭＳ 明朝"/>
              <a:cs typeface="+mn-cs"/>
            </a:rPr>
            <a:t>　津野町は大規模な事業所もなく、昭和</a:t>
          </a:r>
          <a:r>
            <a:rPr kumimoji="1" lang="en-US" altLang="ja-JP" sz="1100" b="0" i="0" baseline="0">
              <a:solidFill>
                <a:schemeClr val="dk1"/>
              </a:solidFill>
              <a:effectLst/>
              <a:latin typeface="ＭＳ 明朝"/>
              <a:ea typeface="ＭＳ 明朝"/>
              <a:cs typeface="+mn-cs"/>
            </a:rPr>
            <a:t>35</a:t>
          </a:r>
          <a:r>
            <a:rPr kumimoji="1" lang="ja-JP" altLang="ja-JP" sz="1100" b="0" i="0" baseline="0">
              <a:solidFill>
                <a:schemeClr val="dk1"/>
              </a:solidFill>
              <a:effectLst/>
              <a:latin typeface="ＭＳ 明朝"/>
              <a:ea typeface="ＭＳ 明朝"/>
              <a:cs typeface="+mn-cs"/>
            </a:rPr>
            <a:t>年に</a:t>
          </a:r>
          <a:r>
            <a:rPr kumimoji="1" lang="en-US" altLang="ja-JP" sz="1100" b="0" i="0" baseline="0">
              <a:solidFill>
                <a:schemeClr val="dk1"/>
              </a:solidFill>
              <a:effectLst/>
              <a:latin typeface="ＭＳ 明朝"/>
              <a:ea typeface="ＭＳ 明朝"/>
              <a:cs typeface="+mn-cs"/>
            </a:rPr>
            <a:t>13,249</a:t>
          </a:r>
          <a:r>
            <a:rPr kumimoji="1" lang="ja-JP" altLang="ja-JP" sz="1100" b="0" i="0" baseline="0">
              <a:solidFill>
                <a:schemeClr val="dk1"/>
              </a:solidFill>
              <a:effectLst/>
              <a:latin typeface="ＭＳ 明朝"/>
              <a:ea typeface="ＭＳ 明朝"/>
              <a:cs typeface="+mn-cs"/>
            </a:rPr>
            <a:t>人いた人口が令和</a:t>
          </a:r>
          <a:r>
            <a:rPr kumimoji="1" lang="en-US" altLang="ja-JP" sz="1100" b="0" i="0" baseline="0">
              <a:solidFill>
                <a:schemeClr val="dk1"/>
              </a:solidFill>
              <a:effectLst/>
              <a:latin typeface="ＭＳ 明朝"/>
              <a:ea typeface="ＭＳ 明朝"/>
              <a:cs typeface="+mn-cs"/>
            </a:rPr>
            <a:t>2</a:t>
          </a:r>
          <a:r>
            <a:rPr kumimoji="1" lang="ja-JP" altLang="ja-JP" sz="1100" b="0" i="0" baseline="0">
              <a:solidFill>
                <a:schemeClr val="dk1"/>
              </a:solidFill>
              <a:effectLst/>
              <a:latin typeface="ＭＳ 明朝"/>
              <a:ea typeface="ＭＳ 明朝"/>
              <a:cs typeface="+mn-cs"/>
            </a:rPr>
            <a:t>年度国勢調査</a:t>
          </a:r>
          <a:r>
            <a:rPr kumimoji="1" lang="ja-JP" altLang="ja-JP" sz="1100" b="0" i="0" u="none" baseline="0">
              <a:solidFill>
                <a:schemeClr val="tx1"/>
              </a:solidFill>
              <a:effectLst/>
              <a:latin typeface="ＭＳ 明朝"/>
              <a:ea typeface="ＭＳ 明朝"/>
              <a:cs typeface="+mn-cs"/>
            </a:rPr>
            <a:t>では</a:t>
          </a:r>
          <a:r>
            <a:rPr kumimoji="1" lang="en-US" altLang="ja-JP" sz="1100" b="0" i="0" baseline="0">
              <a:solidFill>
                <a:schemeClr val="dk1"/>
              </a:solidFill>
              <a:effectLst/>
              <a:latin typeface="ＭＳ 明朝"/>
              <a:ea typeface="ＭＳ 明朝"/>
              <a:cs typeface="+mn-cs"/>
            </a:rPr>
            <a:t>5,291</a:t>
          </a:r>
          <a:r>
            <a:rPr kumimoji="1" lang="ja-JP" altLang="ja-JP" sz="1100" b="0" i="0" baseline="0">
              <a:solidFill>
                <a:schemeClr val="dk1"/>
              </a:solidFill>
              <a:effectLst/>
              <a:latin typeface="ＭＳ 明朝"/>
              <a:ea typeface="ＭＳ 明朝"/>
              <a:cs typeface="+mn-cs"/>
            </a:rPr>
            <a:t>人と半数以下</a:t>
          </a:r>
          <a:r>
            <a:rPr kumimoji="1" lang="ja-JP" altLang="ja-JP" sz="1100" b="0" i="0" baseline="0">
              <a:solidFill>
                <a:schemeClr val="tx1"/>
              </a:solidFill>
              <a:effectLst/>
              <a:latin typeface="ＭＳ 明朝"/>
              <a:ea typeface="ＭＳ 明朝"/>
              <a:cs typeface="+mn-cs"/>
            </a:rPr>
            <a:t>となり</a:t>
          </a:r>
          <a:r>
            <a:rPr kumimoji="1" lang="ja-JP" altLang="ja-JP" sz="1100" b="0" i="0" baseline="0">
              <a:solidFill>
                <a:schemeClr val="dk1"/>
              </a:solidFill>
              <a:effectLst/>
              <a:latin typeface="ＭＳ 明朝"/>
              <a:ea typeface="ＭＳ 明朝"/>
              <a:cs typeface="+mn-cs"/>
            </a:rPr>
            <a:t>、過疎化が進んでいる。</a:t>
          </a:r>
          <a:endParaRPr lang="ja-JP" altLang="ja-JP" sz="1400">
            <a:effectLst/>
            <a:latin typeface="ＭＳ 明朝"/>
            <a:ea typeface="ＭＳ 明朝"/>
          </a:endParaRPr>
        </a:p>
        <a:p>
          <a:pPr eaLnBrk="1" fontAlgn="auto" latinLnBrk="0" hangingPunct="1"/>
          <a:r>
            <a:rPr kumimoji="1" lang="ja-JP" altLang="ja-JP" sz="1100" b="0" i="0" baseline="0">
              <a:solidFill>
                <a:schemeClr val="dk1"/>
              </a:solidFill>
              <a:effectLst/>
              <a:latin typeface="ＭＳ 明朝"/>
              <a:ea typeface="ＭＳ 明朝"/>
              <a:cs typeface="+mn-cs"/>
            </a:rPr>
            <a:t>　平成</a:t>
          </a:r>
          <a:r>
            <a:rPr kumimoji="1" lang="en-US" altLang="ja-JP" sz="1100" b="0" i="0" baseline="0">
              <a:solidFill>
                <a:schemeClr val="dk1"/>
              </a:solidFill>
              <a:effectLst/>
              <a:latin typeface="ＭＳ 明朝"/>
              <a:ea typeface="ＭＳ 明朝"/>
              <a:cs typeface="+mn-cs"/>
            </a:rPr>
            <a:t>17</a:t>
          </a:r>
          <a:r>
            <a:rPr kumimoji="1" lang="ja-JP" altLang="ja-JP" sz="1100" b="0" i="0" baseline="0">
              <a:solidFill>
                <a:schemeClr val="dk1"/>
              </a:solidFill>
              <a:effectLst/>
              <a:latin typeface="ＭＳ 明朝"/>
              <a:ea typeface="ＭＳ 明朝"/>
              <a:cs typeface="+mn-cs"/>
            </a:rPr>
            <a:t>年</a:t>
          </a:r>
          <a:r>
            <a:rPr kumimoji="1" lang="en-US" altLang="ja-JP" sz="1100" b="0" i="0" baseline="0">
              <a:solidFill>
                <a:schemeClr val="dk1"/>
              </a:solidFill>
              <a:effectLst/>
              <a:latin typeface="ＭＳ 明朝"/>
              <a:ea typeface="ＭＳ 明朝"/>
              <a:cs typeface="+mn-cs"/>
            </a:rPr>
            <a:t>2</a:t>
          </a:r>
          <a:r>
            <a:rPr kumimoji="1" lang="ja-JP" altLang="ja-JP" sz="1100" b="0" i="0" baseline="0">
              <a:solidFill>
                <a:schemeClr val="dk1"/>
              </a:solidFill>
              <a:effectLst/>
              <a:latin typeface="ＭＳ 明朝"/>
              <a:ea typeface="ＭＳ 明朝"/>
              <a:cs typeface="+mn-cs"/>
            </a:rPr>
            <a:t>月</a:t>
          </a:r>
          <a:r>
            <a:rPr kumimoji="1" lang="en-US" altLang="ja-JP" sz="1100" b="0" i="0" baseline="0">
              <a:solidFill>
                <a:schemeClr val="dk1"/>
              </a:solidFill>
              <a:effectLst/>
              <a:latin typeface="ＭＳ 明朝"/>
              <a:ea typeface="ＭＳ 明朝"/>
              <a:cs typeface="+mn-cs"/>
            </a:rPr>
            <a:t>1</a:t>
          </a:r>
          <a:r>
            <a:rPr kumimoji="1" lang="ja-JP" altLang="ja-JP" sz="1100" b="0" i="0" baseline="0">
              <a:solidFill>
                <a:schemeClr val="dk1"/>
              </a:solidFill>
              <a:effectLst/>
              <a:latin typeface="ＭＳ 明朝"/>
              <a:ea typeface="ＭＳ 明朝"/>
              <a:cs typeface="+mn-cs"/>
            </a:rPr>
            <a:t>日に市町村合併し、退職者の不補充、公債費の繰上償還を行い、財政は健全な状態に転じた。</a:t>
          </a:r>
          <a:endParaRPr lang="ja-JP" altLang="ja-JP" sz="1400">
            <a:effectLst/>
            <a:latin typeface="ＭＳ 明朝"/>
            <a:ea typeface="ＭＳ 明朝"/>
          </a:endParaRPr>
        </a:p>
        <a:p>
          <a:pPr eaLnBrk="1" fontAlgn="auto" latinLnBrk="0" hangingPunct="1"/>
          <a:r>
            <a:rPr kumimoji="1" lang="ja-JP" altLang="ja-JP" sz="1100" b="0" i="0" baseline="0">
              <a:solidFill>
                <a:schemeClr val="dk1"/>
              </a:solidFill>
              <a:effectLst/>
              <a:latin typeface="ＭＳ 明朝"/>
              <a:ea typeface="ＭＳ 明朝"/>
              <a:cs typeface="+mn-cs"/>
            </a:rPr>
            <a:t>　一方、</a:t>
          </a:r>
          <a:r>
            <a:rPr kumimoji="1" lang="ja-JP" altLang="en-US" sz="1100" b="0" i="0" baseline="0">
              <a:solidFill>
                <a:schemeClr val="dk1"/>
              </a:solidFill>
              <a:effectLst/>
              <a:latin typeface="ＭＳ 明朝"/>
              <a:ea typeface="ＭＳ 明朝"/>
              <a:cs typeface="+mn-cs"/>
            </a:rPr>
            <a:t>人口減少・</a:t>
          </a:r>
          <a:r>
            <a:rPr kumimoji="1" lang="ja-JP" altLang="ja-JP" sz="1100" b="0" i="0" baseline="0">
              <a:solidFill>
                <a:schemeClr val="dk1"/>
              </a:solidFill>
              <a:effectLst/>
              <a:latin typeface="ＭＳ 明朝"/>
              <a:ea typeface="ＭＳ 明朝"/>
              <a:cs typeface="+mn-cs"/>
            </a:rPr>
            <a:t>移住促進、産業振興、観光推進など各種施策にも力を入れており、税収や地域経済の活性化への波及効果に期待しているが、歳入に占める町税の割合は</a:t>
          </a:r>
          <a:r>
            <a:rPr kumimoji="1" lang="en-US" altLang="ja-JP" sz="1100" b="0" i="0" baseline="0">
              <a:solidFill>
                <a:schemeClr val="dk1"/>
              </a:solidFill>
              <a:effectLst/>
              <a:latin typeface="ＭＳ 明朝"/>
              <a:ea typeface="ＭＳ 明朝"/>
              <a:cs typeface="+mn-cs"/>
            </a:rPr>
            <a:t>6</a:t>
          </a:r>
          <a:r>
            <a:rPr kumimoji="1" lang="ja-JP" altLang="ja-JP" sz="1100" b="0" i="0" baseline="0">
              <a:solidFill>
                <a:schemeClr val="dk1"/>
              </a:solidFill>
              <a:effectLst/>
              <a:latin typeface="ＭＳ 明朝"/>
              <a:ea typeface="ＭＳ 明朝"/>
              <a:cs typeface="+mn-cs"/>
            </a:rPr>
            <a:t>％ほどであり、依然として自主財源に乏しい状態が続いている。</a:t>
          </a:r>
          <a:endParaRPr lang="ja-JP" altLang="ja-JP" sz="1400">
            <a:effectLst/>
            <a:latin typeface="ＭＳ 明朝"/>
            <a:ea typeface="ＭＳ 明朝"/>
          </a:endParaRPr>
        </a:p>
        <a:p>
          <a:endParaRPr kumimoji="1" lang="ja-JP" altLang="en-US" sz="1300">
            <a:latin typeface="ＭＳ Ｐゴシック"/>
            <a:ea typeface="ＭＳ Ｐゴシック"/>
          </a:endParaRPr>
        </a:p>
      </xdr:txBody>
    </xdr:sp>
    <xdr:clientData/>
  </xdr:twoCellAnchor>
  <xdr:twoCellAnchor>
    <xdr:from>
      <xdr:col>3</xdr:col>
      <xdr:colOff>133350</xdr:colOff>
      <xdr:row>47</xdr:row>
      <xdr:rowOff>130175</xdr:rowOff>
    </xdr:from>
    <xdr:to>
      <xdr:col>27</xdr:col>
      <xdr:colOff>184150</xdr:colOff>
      <xdr:row>47</xdr:row>
      <xdr:rowOff>130175</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14375" y="7889875"/>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128905</xdr:rowOff>
    </xdr:from>
    <xdr:to>
      <xdr:col>27</xdr:col>
      <xdr:colOff>184150</xdr:colOff>
      <xdr:row>45</xdr:row>
      <xdr:rowOff>128905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14375" y="7558405"/>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156845</xdr:rowOff>
    </xdr:from>
    <xdr:ext cx="762000" cy="25209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42124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126365</xdr:rowOff>
    </xdr:from>
    <xdr:to>
      <xdr:col>27</xdr:col>
      <xdr:colOff>184150</xdr:colOff>
      <xdr:row>43</xdr:row>
      <xdr:rowOff>126365</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14375" y="7225665"/>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154940</xdr:rowOff>
    </xdr:from>
    <xdr:ext cx="762000" cy="25209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914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124460</xdr:rowOff>
    </xdr:from>
    <xdr:to>
      <xdr:col>27</xdr:col>
      <xdr:colOff>184150</xdr:colOff>
      <xdr:row>41</xdr:row>
      <xdr:rowOff>124460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14375" y="689356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153035</xdr:rowOff>
    </xdr:from>
    <xdr:ext cx="762000" cy="25209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75703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123190</xdr:rowOff>
    </xdr:from>
    <xdr:to>
      <xdr:col>27</xdr:col>
      <xdr:colOff>184150</xdr:colOff>
      <xdr:row>39</xdr:row>
      <xdr:rowOff>123190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14375" y="656209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151765</xdr:rowOff>
    </xdr:from>
    <xdr:ext cx="762000" cy="25209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2556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121285</xdr:rowOff>
    </xdr:from>
    <xdr:to>
      <xdr:col>27</xdr:col>
      <xdr:colOff>184150</xdr:colOff>
      <xdr:row>37</xdr:row>
      <xdr:rowOff>121285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14375" y="6229985"/>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150495</xdr:rowOff>
    </xdr:from>
    <xdr:ext cx="762000" cy="25209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9409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119380</xdr:rowOff>
    </xdr:from>
    <xdr:to>
      <xdr:col>27</xdr:col>
      <xdr:colOff>184150</xdr:colOff>
      <xdr:row>35</xdr:row>
      <xdr:rowOff>119380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14375" y="589788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147955</xdr:rowOff>
    </xdr:from>
    <xdr:ext cx="762000" cy="25209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7613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33</xdr:row>
      <xdr:rowOff>117475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14375" y="5565775"/>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146050</xdr:rowOff>
    </xdr:from>
    <xdr:ext cx="762000" cy="25209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42925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47</xdr:row>
      <xdr:rowOff>130175</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14375" y="5565775"/>
          <a:ext cx="469900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19050</xdr:rowOff>
    </xdr:from>
    <xdr:to>
      <xdr:col>23</xdr:col>
      <xdr:colOff>133350</xdr:colOff>
      <xdr:row>44</xdr:row>
      <xdr:rowOff>139065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587875" y="5962650"/>
          <a:ext cx="0" cy="14408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111125</xdr:rowOff>
    </xdr:from>
    <xdr:ext cx="761365" cy="252730"/>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4660900" y="737552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0.14</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139065</xdr:rowOff>
    </xdr:from>
    <xdr:to>
      <xdr:col>24</xdr:col>
      <xdr:colOff>12700</xdr:colOff>
      <xdr:row>44</xdr:row>
      <xdr:rowOff>139065</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498975" y="74034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103505</xdr:rowOff>
    </xdr:from>
    <xdr:ext cx="761365" cy="25209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4660900" y="571690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1.44</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19050</xdr:rowOff>
    </xdr:from>
    <xdr:to>
      <xdr:col>24</xdr:col>
      <xdr:colOff>12700</xdr:colOff>
      <xdr:row>36</xdr:row>
      <xdr:rowOff>19050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498975" y="59626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116840</xdr:rowOff>
    </xdr:from>
    <xdr:to>
      <xdr:col>23</xdr:col>
      <xdr:colOff>133350</xdr:colOff>
      <xdr:row>44</xdr:row>
      <xdr:rowOff>116840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813175" y="7381240"/>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36830</xdr:rowOff>
    </xdr:from>
    <xdr:ext cx="761365" cy="252730"/>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4660900" y="6971030"/>
          <a:ext cx="76136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43</xdr:row>
      <xdr:rowOff>20955</xdr:rowOff>
    </xdr:from>
    <xdr:to>
      <xdr:col>23</xdr:col>
      <xdr:colOff>184150</xdr:colOff>
      <xdr:row>43</xdr:row>
      <xdr:rowOff>120015</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537075" y="71202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116840</xdr:rowOff>
    </xdr:from>
    <xdr:to>
      <xdr:col>19</xdr:col>
      <xdr:colOff>133350</xdr:colOff>
      <xdr:row>44</xdr:row>
      <xdr:rowOff>116840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987675" y="7381240"/>
          <a:ext cx="825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20955</xdr:rowOff>
    </xdr:from>
    <xdr:to>
      <xdr:col>19</xdr:col>
      <xdr:colOff>184150</xdr:colOff>
      <xdr:row>43</xdr:row>
      <xdr:rowOff>120015</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762375" y="71202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130175</xdr:rowOff>
    </xdr:from>
    <xdr:ext cx="736600" cy="25209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463925" y="6899275"/>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44</xdr:row>
      <xdr:rowOff>116840</xdr:rowOff>
    </xdr:from>
    <xdr:to>
      <xdr:col>15</xdr:col>
      <xdr:colOff>82550</xdr:colOff>
      <xdr:row>44</xdr:row>
      <xdr:rowOff>116840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162175" y="7381240"/>
          <a:ext cx="825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31750</xdr:rowOff>
    </xdr:from>
    <xdr:to>
      <xdr:col>15</xdr:col>
      <xdr:colOff>133350</xdr:colOff>
      <xdr:row>43</xdr:row>
      <xdr:rowOff>131445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936875" y="71310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140970</xdr:rowOff>
    </xdr:from>
    <xdr:ext cx="760730" cy="25209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638425" y="69100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44</xdr:row>
      <xdr:rowOff>116840</xdr:rowOff>
    </xdr:from>
    <xdr:to>
      <xdr:col>11</xdr:col>
      <xdr:colOff>31750</xdr:colOff>
      <xdr:row>44</xdr:row>
      <xdr:rowOff>116840</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350645" y="7381240"/>
          <a:ext cx="8115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43</xdr:row>
      <xdr:rowOff>20955</xdr:rowOff>
    </xdr:from>
    <xdr:to>
      <xdr:col>11</xdr:col>
      <xdr:colOff>82550</xdr:colOff>
      <xdr:row>43</xdr:row>
      <xdr:rowOff>120015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125345" y="7120255"/>
          <a:ext cx="8763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130175</xdr:rowOff>
    </xdr:from>
    <xdr:ext cx="762000" cy="25209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812925" y="689927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43</xdr:row>
      <xdr:rowOff>99060</xdr:rowOff>
    </xdr:from>
    <xdr:to>
      <xdr:col>7</xdr:col>
      <xdr:colOff>31750</xdr:colOff>
      <xdr:row>44</xdr:row>
      <xdr:rowOff>30480</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01750" y="7198360"/>
          <a:ext cx="85725"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40640</xdr:rowOff>
    </xdr:from>
    <xdr:ext cx="761365" cy="25273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987425" y="697484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0.28</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128270</xdr:rowOff>
    </xdr:from>
    <xdr:ext cx="762000" cy="25209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387850" y="78879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128270</xdr:rowOff>
    </xdr:from>
    <xdr:ext cx="762000" cy="25209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613150" y="78879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128270</xdr:rowOff>
    </xdr:from>
    <xdr:ext cx="760730" cy="25209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787650" y="78879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128270</xdr:rowOff>
    </xdr:from>
    <xdr:ext cx="761365" cy="25209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962150" y="788797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128270</xdr:rowOff>
    </xdr:from>
    <xdr:ext cx="762000" cy="25209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152525" y="78879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44</xdr:row>
      <xdr:rowOff>66675</xdr:rowOff>
    </xdr:from>
    <xdr:to>
      <xdr:col>23</xdr:col>
      <xdr:colOff>184150</xdr:colOff>
      <xdr:row>44</xdr:row>
      <xdr:rowOff>165735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537075" y="73310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132715</xdr:rowOff>
    </xdr:from>
    <xdr:ext cx="761365" cy="252730"/>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4660900" y="723201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0.16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44</xdr:row>
      <xdr:rowOff>66675</xdr:rowOff>
    </xdr:from>
    <xdr:to>
      <xdr:col>19</xdr:col>
      <xdr:colOff>184150</xdr:colOff>
      <xdr:row>44</xdr:row>
      <xdr:rowOff>165735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762375" y="73310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151130</xdr:rowOff>
    </xdr:from>
    <xdr:ext cx="736600" cy="25209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463925" y="7415530"/>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44</xdr:row>
      <xdr:rowOff>66675</xdr:rowOff>
    </xdr:from>
    <xdr:to>
      <xdr:col>15</xdr:col>
      <xdr:colOff>133350</xdr:colOff>
      <xdr:row>44</xdr:row>
      <xdr:rowOff>165735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936875" y="73310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151130</xdr:rowOff>
    </xdr:from>
    <xdr:ext cx="760730" cy="25209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638425" y="741553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44</xdr:row>
      <xdr:rowOff>66675</xdr:rowOff>
    </xdr:from>
    <xdr:to>
      <xdr:col>11</xdr:col>
      <xdr:colOff>82550</xdr:colOff>
      <xdr:row>44</xdr:row>
      <xdr:rowOff>165735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125345" y="7331075"/>
          <a:ext cx="8763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151130</xdr:rowOff>
    </xdr:from>
    <xdr:ext cx="762000" cy="25209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812925" y="741553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44</xdr:row>
      <xdr:rowOff>66675</xdr:rowOff>
    </xdr:from>
    <xdr:to>
      <xdr:col>7</xdr:col>
      <xdr:colOff>31750</xdr:colOff>
      <xdr:row>44</xdr:row>
      <xdr:rowOff>165735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01750" y="733107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151130</xdr:rowOff>
    </xdr:from>
    <xdr:ext cx="761365" cy="25209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987425" y="741553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80010</xdr:rowOff>
    </xdr:from>
    <xdr:to>
      <xdr:col>27</xdr:col>
      <xdr:colOff>184150</xdr:colOff>
      <xdr:row>53</xdr:row>
      <xdr:rowOff>55880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14375" y="8500110"/>
          <a:ext cx="469900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99060</xdr:rowOff>
    </xdr:from>
    <xdr:ext cx="1438910" cy="30162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566545" y="8849360"/>
          <a:ext cx="1438910" cy="3016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73660</xdr:rowOff>
    </xdr:from>
    <xdr:ext cx="1650365" cy="349885"/>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021330" y="8823960"/>
          <a:ext cx="1650365" cy="3498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[78.6%]</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161290</xdr:rowOff>
    </xdr:from>
    <xdr:to>
      <xdr:col>35</xdr:col>
      <xdr:colOff>95250</xdr:colOff>
      <xdr:row>54</xdr:row>
      <xdr:rowOff>73660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461000" y="8746490"/>
          <a:ext cx="1412875"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12065</xdr:rowOff>
    </xdr:from>
    <xdr:to>
      <xdr:col>35</xdr:col>
      <xdr:colOff>95250</xdr:colOff>
      <xdr:row>55</xdr:row>
      <xdr:rowOff>93345</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461000" y="8927465"/>
          <a:ext cx="141287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161290</xdr:rowOff>
    </xdr:from>
    <xdr:to>
      <xdr:col>42</xdr:col>
      <xdr:colOff>25400</xdr:colOff>
      <xdr:row>54</xdr:row>
      <xdr:rowOff>73660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6985000" y="8746490"/>
          <a:ext cx="117475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12065</xdr:rowOff>
    </xdr:from>
    <xdr:to>
      <xdr:col>42</xdr:col>
      <xdr:colOff>25400</xdr:colOff>
      <xdr:row>55</xdr:row>
      <xdr:rowOff>93345</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985000" y="8927465"/>
          <a:ext cx="117475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161290</xdr:rowOff>
    </xdr:from>
    <xdr:to>
      <xdr:col>49</xdr:col>
      <xdr:colOff>19050</xdr:colOff>
      <xdr:row>54</xdr:row>
      <xdr:rowOff>73660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8334375" y="8746490"/>
          <a:ext cx="117475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43</xdr:col>
      <xdr:colOff>6350</xdr:colOff>
      <xdr:row>54</xdr:row>
      <xdr:rowOff>12065</xdr:rowOff>
    </xdr:from>
    <xdr:to>
      <xdr:col>49</xdr:col>
      <xdr:colOff>19050</xdr:colOff>
      <xdr:row>55</xdr:row>
      <xdr:rowOff>93345</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8334375" y="8927465"/>
          <a:ext cx="117475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154940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14375" y="9235440"/>
          <a:ext cx="4699000" cy="23215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5588000" y="9235440"/>
          <a:ext cx="5572125" cy="23215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46</xdr:col>
      <xdr:colOff>188595</xdr:colOff>
      <xdr:row>57</xdr:row>
      <xdr:rowOff>67945</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5588000" y="9235440"/>
          <a:ext cx="3509645"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130175</xdr:rowOff>
    </xdr:from>
    <xdr:to>
      <xdr:col>56</xdr:col>
      <xdr:colOff>188595</xdr:colOff>
      <xdr:row>69</xdr:row>
      <xdr:rowOff>105410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5699125" y="9540875"/>
          <a:ext cx="533527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1300">
              <a:latin typeface="ＭＳ Ｐゴシック"/>
              <a:ea typeface="ＭＳ Ｐゴシック"/>
            </a:rPr>
            <a:t>　</a:t>
          </a:r>
          <a:r>
            <a:rPr kumimoji="1" lang="ja-JP" altLang="ja-JP" sz="1100" b="0" i="0" baseline="0">
              <a:solidFill>
                <a:schemeClr val="dk1"/>
              </a:solidFill>
              <a:effectLst/>
              <a:latin typeface="ＭＳ 明朝"/>
              <a:ea typeface="ＭＳ 明朝"/>
              <a:cs typeface="+mn-cs"/>
            </a:rPr>
            <a:t>市町村合併時の平成</a:t>
          </a:r>
          <a:r>
            <a:rPr kumimoji="1" lang="en-US" altLang="ja-JP" sz="1100" b="0" i="0" baseline="0">
              <a:solidFill>
                <a:schemeClr val="dk1"/>
              </a:solidFill>
              <a:effectLst/>
              <a:latin typeface="ＭＳ 明朝"/>
              <a:ea typeface="ＭＳ 明朝"/>
              <a:cs typeface="+mn-cs"/>
            </a:rPr>
            <a:t>16</a:t>
          </a:r>
          <a:r>
            <a:rPr kumimoji="1" lang="ja-JP" altLang="ja-JP" sz="1100" b="0" i="0" baseline="0">
              <a:solidFill>
                <a:schemeClr val="dk1"/>
              </a:solidFill>
              <a:effectLst/>
              <a:latin typeface="ＭＳ 明朝"/>
              <a:ea typeface="ＭＳ 明朝"/>
              <a:cs typeface="+mn-cs"/>
            </a:rPr>
            <a:t>年度は、経常収支比率</a:t>
          </a:r>
          <a:r>
            <a:rPr kumimoji="1" lang="en-US" altLang="ja-JP" sz="1100" b="0" i="0" baseline="0">
              <a:solidFill>
                <a:schemeClr val="dk1"/>
              </a:solidFill>
              <a:effectLst/>
              <a:latin typeface="ＭＳ 明朝"/>
              <a:ea typeface="ＭＳ 明朝"/>
              <a:cs typeface="+mn-cs"/>
            </a:rPr>
            <a:t>90.5</a:t>
          </a:r>
          <a:r>
            <a:rPr kumimoji="1" lang="ja-JP" altLang="ja-JP" sz="1100" b="0" i="0" baseline="0">
              <a:solidFill>
                <a:schemeClr val="dk1"/>
              </a:solidFill>
              <a:effectLst/>
              <a:latin typeface="ＭＳ 明朝"/>
              <a:ea typeface="ＭＳ 明朝"/>
              <a:cs typeface="+mn-cs"/>
            </a:rPr>
            <a:t>％と類似団体を上回っていたものの、合併後は退職者の不補充、公債費の繰上償還を行い、経常収支比率は改善され、健全な状態を維持している。</a:t>
          </a:r>
          <a:endParaRPr lang="ja-JP" altLang="ja-JP" sz="1400">
            <a:effectLst/>
            <a:latin typeface="ＭＳ 明朝"/>
            <a:ea typeface="ＭＳ 明朝"/>
          </a:endParaRPr>
        </a:p>
        <a:p>
          <a:pPr eaLnBrk="1" fontAlgn="auto" latinLnBrk="0" hangingPunct="1"/>
          <a:r>
            <a:rPr kumimoji="1" lang="ja-JP" altLang="ja-JP" sz="1100" b="0" i="0" baseline="0">
              <a:solidFill>
                <a:schemeClr val="dk1"/>
              </a:solidFill>
              <a:effectLst/>
              <a:latin typeface="ＭＳ 明朝"/>
              <a:ea typeface="ＭＳ 明朝"/>
              <a:cs typeface="+mn-cs"/>
            </a:rPr>
            <a:t>　令和</a:t>
          </a:r>
          <a:r>
            <a:rPr kumimoji="1" lang="en-US" altLang="ja-JP" sz="1100" b="0" i="0" baseline="0">
              <a:solidFill>
                <a:schemeClr val="dk1"/>
              </a:solidFill>
              <a:effectLst/>
              <a:latin typeface="ＭＳ 明朝"/>
              <a:ea typeface="ＭＳ 明朝"/>
              <a:cs typeface="+mn-cs"/>
            </a:rPr>
            <a:t>6</a:t>
          </a:r>
          <a:r>
            <a:rPr kumimoji="1" lang="ja-JP" altLang="ja-JP" sz="1100" b="0" i="0" baseline="0">
              <a:solidFill>
                <a:schemeClr val="dk1"/>
              </a:solidFill>
              <a:effectLst/>
              <a:latin typeface="ＭＳ 明朝"/>
              <a:ea typeface="ＭＳ 明朝"/>
              <a:cs typeface="+mn-cs"/>
            </a:rPr>
            <a:t>年度は、経常的な歳入において</a:t>
          </a:r>
          <a:r>
            <a:rPr kumimoji="1" lang="ja-JP" altLang="ja-JP" sz="1100" b="0" i="0" u="none" baseline="0">
              <a:solidFill>
                <a:schemeClr val="tx1"/>
              </a:solidFill>
              <a:effectLst/>
              <a:latin typeface="ＭＳ 明朝"/>
              <a:ea typeface="ＭＳ 明朝"/>
              <a:cs typeface="+mn-cs"/>
            </a:rPr>
            <a:t>臨時財政対策債の発行可能額</a:t>
          </a:r>
          <a:r>
            <a:rPr kumimoji="1" lang="ja-JP" altLang="en-US" sz="1100" b="0" i="0" u="none" baseline="0">
              <a:solidFill>
                <a:schemeClr val="tx1"/>
              </a:solidFill>
              <a:effectLst/>
              <a:latin typeface="ＭＳ 明朝"/>
              <a:ea typeface="ＭＳ 明朝"/>
              <a:cs typeface="+mn-cs"/>
            </a:rPr>
            <a:t>は</a:t>
          </a:r>
          <a:r>
            <a:rPr kumimoji="1" lang="ja-JP" altLang="ja-JP" sz="1100" b="0" i="0" u="none" baseline="0">
              <a:solidFill>
                <a:schemeClr val="tx1"/>
              </a:solidFill>
              <a:effectLst/>
              <a:latin typeface="ＭＳ 明朝"/>
              <a:ea typeface="ＭＳ 明朝"/>
              <a:cs typeface="+mn-cs"/>
            </a:rPr>
            <a:t>減と</a:t>
          </a:r>
          <a:r>
            <a:rPr kumimoji="1" lang="ja-JP" altLang="en-US" sz="1100" b="0" i="0" u="none" baseline="0">
              <a:solidFill>
                <a:schemeClr val="tx1"/>
              </a:solidFill>
              <a:effectLst/>
              <a:latin typeface="ＭＳ 明朝"/>
              <a:ea typeface="ＭＳ 明朝"/>
              <a:cs typeface="+mn-cs"/>
            </a:rPr>
            <a:t>なっているものの、</a:t>
          </a:r>
          <a:r>
            <a:rPr kumimoji="1" lang="ja-JP" altLang="ja-JP" sz="1100" b="0" i="0" baseline="0">
              <a:solidFill>
                <a:schemeClr val="tx1"/>
              </a:solidFill>
              <a:effectLst/>
              <a:latin typeface="ＭＳ 明朝"/>
              <a:ea typeface="ＭＳ 明朝"/>
              <a:cs typeface="+mn-cs"/>
            </a:rPr>
            <a:t>普通交付税</a:t>
          </a:r>
          <a:r>
            <a:rPr kumimoji="1" lang="ja-JP" altLang="en-US" sz="1100" b="0" i="0" baseline="0">
              <a:solidFill>
                <a:schemeClr val="tx1"/>
              </a:solidFill>
              <a:effectLst/>
              <a:latin typeface="ＭＳ 明朝"/>
              <a:ea typeface="ＭＳ 明朝"/>
              <a:cs typeface="+mn-cs"/>
            </a:rPr>
            <a:t>が</a:t>
          </a:r>
          <a:r>
            <a:rPr kumimoji="1" lang="en-US" altLang="ja-JP" sz="1100" b="0" i="0" baseline="0">
              <a:solidFill>
                <a:schemeClr val="tx1"/>
              </a:solidFill>
              <a:effectLst/>
              <a:latin typeface="ＭＳ 明朝"/>
              <a:ea typeface="ＭＳ 明朝"/>
              <a:cs typeface="+mn-cs"/>
            </a:rPr>
            <a:t>69,041</a:t>
          </a:r>
          <a:r>
            <a:rPr kumimoji="1" lang="ja-JP" altLang="en-US" sz="1100" b="0" i="0" baseline="0">
              <a:solidFill>
                <a:schemeClr val="tx1"/>
              </a:solidFill>
              <a:effectLst/>
              <a:latin typeface="ＭＳ 明朝"/>
              <a:ea typeface="ＭＳ 明朝"/>
              <a:cs typeface="+mn-cs"/>
            </a:rPr>
            <a:t>千円の増、</a:t>
          </a:r>
          <a:r>
            <a:rPr kumimoji="1" lang="ja-JP" altLang="ja-JP" sz="1100" b="0" i="0" baseline="0">
              <a:solidFill>
                <a:schemeClr val="tx1"/>
              </a:solidFill>
              <a:effectLst/>
              <a:latin typeface="ＭＳ 明朝"/>
              <a:ea typeface="ＭＳ 明朝"/>
              <a:cs typeface="+mn-cs"/>
            </a:rPr>
            <a:t>森林環境譲与税については</a:t>
          </a:r>
          <a:r>
            <a:rPr kumimoji="1" lang="en-US" altLang="ja-JP" sz="1100" b="0" i="0" baseline="0">
              <a:solidFill>
                <a:schemeClr val="tx1"/>
              </a:solidFill>
              <a:effectLst/>
              <a:latin typeface="ＭＳ 明朝"/>
              <a:ea typeface="ＭＳ 明朝"/>
              <a:cs typeface="+mn-cs"/>
            </a:rPr>
            <a:t>18,759</a:t>
          </a:r>
          <a:r>
            <a:rPr kumimoji="1" lang="ja-JP" altLang="en-US" sz="1100" b="0" i="0" baseline="0">
              <a:solidFill>
                <a:schemeClr val="dk1"/>
              </a:solidFill>
              <a:effectLst/>
              <a:latin typeface="ＭＳ 明朝"/>
              <a:ea typeface="ＭＳ 明朝"/>
              <a:cs typeface="+mn-cs"/>
            </a:rPr>
            <a:t>千円の増</a:t>
          </a:r>
          <a:r>
            <a:rPr kumimoji="1" lang="ja-JP" altLang="ja-JP" sz="1100" b="0" i="0" baseline="0">
              <a:solidFill>
                <a:schemeClr val="dk1"/>
              </a:solidFill>
              <a:effectLst/>
              <a:latin typeface="ＭＳ 明朝"/>
              <a:ea typeface="ＭＳ 明朝"/>
              <a:cs typeface="+mn-cs"/>
            </a:rPr>
            <a:t>であった。経常的な歳出においては、</a:t>
          </a:r>
          <a:r>
            <a:rPr kumimoji="1" lang="ja-JP" altLang="en-US" sz="1100" b="0" i="0" baseline="0">
              <a:solidFill>
                <a:schemeClr val="dk1"/>
              </a:solidFill>
              <a:effectLst/>
              <a:latin typeface="ＭＳ 明朝"/>
              <a:ea typeface="ＭＳ 明朝"/>
              <a:cs typeface="+mn-cs"/>
            </a:rPr>
            <a:t>給与改定等</a:t>
          </a:r>
          <a:r>
            <a:rPr kumimoji="1" lang="ja-JP" altLang="ja-JP" sz="1100" b="0" i="0" baseline="0">
              <a:solidFill>
                <a:schemeClr val="dk1"/>
              </a:solidFill>
              <a:effectLst/>
              <a:latin typeface="ＭＳ 明朝"/>
              <a:ea typeface="ＭＳ 明朝"/>
              <a:cs typeface="+mn-cs"/>
            </a:rPr>
            <a:t>により人件費が</a:t>
          </a:r>
          <a:r>
            <a:rPr kumimoji="1" lang="en-US" altLang="ja-JP" sz="1100" b="0" i="0" baseline="0">
              <a:solidFill>
                <a:schemeClr val="dk1"/>
              </a:solidFill>
              <a:effectLst/>
              <a:latin typeface="ＭＳ 明朝"/>
              <a:ea typeface="ＭＳ 明朝"/>
              <a:cs typeface="+mn-cs"/>
            </a:rPr>
            <a:t>146,878</a:t>
          </a:r>
          <a:r>
            <a:rPr kumimoji="1" lang="ja-JP" altLang="en-US" sz="1100" b="0" i="0" baseline="0">
              <a:solidFill>
                <a:schemeClr val="dk1"/>
              </a:solidFill>
              <a:effectLst/>
              <a:latin typeface="ＭＳ 明朝"/>
              <a:ea typeface="ＭＳ 明朝"/>
              <a:cs typeface="+mn-cs"/>
            </a:rPr>
            <a:t>千円の増、</a:t>
          </a:r>
          <a:r>
            <a:rPr kumimoji="1" lang="ja-JP" altLang="ja-JP" sz="1100" b="0" i="0" baseline="0">
              <a:solidFill>
                <a:schemeClr val="dk1"/>
              </a:solidFill>
              <a:effectLst/>
              <a:latin typeface="ＭＳ 明朝"/>
              <a:ea typeface="ＭＳ 明朝"/>
              <a:cs typeface="+mn-cs"/>
            </a:rPr>
            <a:t>物価高騰による</a:t>
          </a:r>
          <a:r>
            <a:rPr kumimoji="1" lang="ja-JP" altLang="en-US" sz="1100" b="0" i="0" baseline="0">
              <a:solidFill>
                <a:schemeClr val="dk1"/>
              </a:solidFill>
              <a:effectLst/>
              <a:latin typeface="ＭＳ 明朝"/>
              <a:ea typeface="ＭＳ 明朝"/>
              <a:cs typeface="+mn-cs"/>
            </a:rPr>
            <a:t>委託料、</a:t>
          </a:r>
          <a:r>
            <a:rPr kumimoji="1" lang="ja-JP" altLang="ja-JP" sz="1100" b="0" i="0" baseline="0">
              <a:solidFill>
                <a:schemeClr val="dk1"/>
              </a:solidFill>
              <a:effectLst/>
              <a:latin typeface="ＭＳ 明朝"/>
              <a:ea typeface="ＭＳ 明朝"/>
              <a:cs typeface="+mn-cs"/>
            </a:rPr>
            <a:t>光熱水費の増</a:t>
          </a:r>
          <a:r>
            <a:rPr kumimoji="1" lang="ja-JP" altLang="en-US" sz="1100" b="0" i="0" baseline="0">
              <a:solidFill>
                <a:schemeClr val="dk1"/>
              </a:solidFill>
              <a:effectLst/>
              <a:latin typeface="ＭＳ 明朝"/>
              <a:ea typeface="ＭＳ 明朝"/>
              <a:cs typeface="+mn-cs"/>
            </a:rPr>
            <a:t>等により</a:t>
          </a:r>
          <a:r>
            <a:rPr kumimoji="1" lang="ja-JP" altLang="en-US" sz="1100" b="0" i="0" baseline="0">
              <a:solidFill>
                <a:srgbClr val="FF0000"/>
              </a:solidFill>
              <a:effectLst/>
              <a:latin typeface="ＭＳ 明朝"/>
              <a:ea typeface="ＭＳ 明朝"/>
              <a:cs typeface="+mn-cs"/>
            </a:rPr>
            <a:t>、</a:t>
          </a:r>
          <a:r>
            <a:rPr kumimoji="1" lang="ja-JP" altLang="en-US" sz="1100" b="0" i="0" baseline="0">
              <a:solidFill>
                <a:schemeClr val="tx1"/>
              </a:solidFill>
              <a:effectLst/>
              <a:latin typeface="ＭＳ 明朝"/>
              <a:ea typeface="ＭＳ 明朝"/>
              <a:cs typeface="+mn-cs"/>
            </a:rPr>
            <a:t>物件費が</a:t>
          </a:r>
          <a:r>
            <a:rPr kumimoji="1" lang="en-US" altLang="ja-JP" sz="1100" b="0" i="0" baseline="0">
              <a:solidFill>
                <a:schemeClr val="dk1"/>
              </a:solidFill>
              <a:effectLst/>
              <a:latin typeface="ＭＳ 明朝"/>
              <a:ea typeface="ＭＳ 明朝"/>
              <a:cs typeface="+mn-cs"/>
            </a:rPr>
            <a:t>165,209</a:t>
          </a:r>
          <a:r>
            <a:rPr kumimoji="1" lang="ja-JP" altLang="en-US" sz="1100" b="0" i="0" baseline="0">
              <a:solidFill>
                <a:schemeClr val="dk1"/>
              </a:solidFill>
              <a:effectLst/>
              <a:latin typeface="ＭＳ 明朝"/>
              <a:ea typeface="ＭＳ 明朝"/>
              <a:cs typeface="+mn-cs"/>
            </a:rPr>
            <a:t>千円の増となり</a:t>
          </a:r>
          <a:r>
            <a:rPr kumimoji="1" lang="ja-JP" altLang="ja-JP" sz="1100" b="0" i="0" baseline="0">
              <a:solidFill>
                <a:schemeClr val="dk1"/>
              </a:solidFill>
              <a:effectLst/>
              <a:latin typeface="ＭＳ 明朝"/>
              <a:ea typeface="ＭＳ 明朝"/>
              <a:cs typeface="+mn-cs"/>
            </a:rPr>
            <a:t>、経常収支比率は</a:t>
          </a:r>
          <a:r>
            <a:rPr kumimoji="1" lang="en-US" altLang="ja-JP" sz="1100" b="0" i="0" baseline="0">
              <a:solidFill>
                <a:schemeClr val="dk1"/>
              </a:solidFill>
              <a:effectLst/>
              <a:latin typeface="ＭＳ 明朝"/>
              <a:ea typeface="ＭＳ 明朝"/>
              <a:cs typeface="+mn-cs"/>
            </a:rPr>
            <a:t>78.6</a:t>
          </a:r>
          <a:r>
            <a:rPr kumimoji="1" lang="ja-JP" altLang="ja-JP" sz="1100" b="0" i="0" baseline="0">
              <a:solidFill>
                <a:schemeClr val="dk1"/>
              </a:solidFill>
              <a:effectLst/>
              <a:latin typeface="ＭＳ 明朝"/>
              <a:ea typeface="ＭＳ 明朝"/>
              <a:cs typeface="+mn-cs"/>
            </a:rPr>
            <a:t>％と前年度から</a:t>
          </a:r>
          <a:r>
            <a:rPr kumimoji="1" lang="en-US" altLang="ja-JP" sz="1100" b="0" i="0" baseline="0">
              <a:solidFill>
                <a:schemeClr val="dk1"/>
              </a:solidFill>
              <a:effectLst/>
              <a:latin typeface="ＭＳ 明朝"/>
              <a:ea typeface="ＭＳ 明朝"/>
              <a:cs typeface="+mn-cs"/>
            </a:rPr>
            <a:t>5.4</a:t>
          </a:r>
          <a:r>
            <a:rPr kumimoji="1" lang="ja-JP" altLang="ja-JP" sz="1100" b="0" i="0" baseline="0">
              <a:solidFill>
                <a:schemeClr val="dk1"/>
              </a:solidFill>
              <a:effectLst/>
              <a:latin typeface="ＭＳ 明朝"/>
              <a:ea typeface="ＭＳ 明朝"/>
              <a:cs typeface="+mn-cs"/>
            </a:rPr>
            <a:t>ポイント上昇している。</a:t>
          </a:r>
          <a:endParaRPr lang="ja-JP" altLang="ja-JP" sz="1400">
            <a:effectLst/>
            <a:latin typeface="ＭＳ 明朝"/>
            <a:ea typeface="ＭＳ 明朝"/>
          </a:endParaRPr>
        </a:p>
        <a:p>
          <a:endParaRPr kumimoji="1" lang="ja-JP" altLang="en-US" sz="1300">
            <a:latin typeface="ＭＳ Ｐゴシック"/>
            <a:ea typeface="ＭＳ Ｐゴシック"/>
          </a:endParaRPr>
        </a:p>
      </xdr:txBody>
    </xdr:sp>
    <xdr:clientData/>
  </xdr:twoCellAnchor>
  <xdr:oneCellAnchor>
    <xdr:from>
      <xdr:col>3</xdr:col>
      <xdr:colOff>95250</xdr:colOff>
      <xdr:row>54</xdr:row>
      <xdr:rowOff>136525</xdr:rowOff>
    </xdr:from>
    <xdr:ext cx="297815" cy="2203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76275" y="9051925"/>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14375" y="1155700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27940</xdr:rowOff>
    </xdr:from>
    <xdr:ext cx="762000" cy="251460"/>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198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109220</xdr:rowOff>
    </xdr:from>
    <xdr:to>
      <xdr:col>27</xdr:col>
      <xdr:colOff>184150</xdr:colOff>
      <xdr:row>67</xdr:row>
      <xdr:rowOff>109220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14375" y="1117092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138430</xdr:rowOff>
    </xdr:from>
    <xdr:ext cx="762000" cy="252730"/>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3503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51435</xdr:rowOff>
    </xdr:from>
    <xdr:to>
      <xdr:col>27</xdr:col>
      <xdr:colOff>184150</xdr:colOff>
      <xdr:row>65</xdr:row>
      <xdr:rowOff>51435</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14375" y="10782935"/>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79375</xdr:rowOff>
    </xdr:from>
    <xdr:ext cx="762000" cy="252730"/>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4577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161290</xdr:rowOff>
    </xdr:from>
    <xdr:to>
      <xdr:col>27</xdr:col>
      <xdr:colOff>184150</xdr:colOff>
      <xdr:row>62</xdr:row>
      <xdr:rowOff>161290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14375" y="1039749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22225</xdr:rowOff>
    </xdr:from>
    <xdr:ext cx="762000" cy="25209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842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103505</xdr:rowOff>
    </xdr:from>
    <xdr:to>
      <xdr:col>27</xdr:col>
      <xdr:colOff>184150</xdr:colOff>
      <xdr:row>60</xdr:row>
      <xdr:rowOff>103505</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14375" y="10009505"/>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132080</xdr:rowOff>
    </xdr:from>
    <xdr:ext cx="762000" cy="252730"/>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7298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45085</xdr:rowOff>
    </xdr:from>
    <xdr:to>
      <xdr:col>27</xdr:col>
      <xdr:colOff>184150</xdr:colOff>
      <xdr:row>58</xdr:row>
      <xdr:rowOff>45085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14375" y="9620885"/>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73025</xdr:rowOff>
    </xdr:from>
    <xdr:ext cx="762000" cy="25209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8372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55</xdr:row>
      <xdr:rowOff>154940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14375" y="923544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15875</xdr:rowOff>
    </xdr:from>
    <xdr:ext cx="762000" cy="25209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09637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14375" y="9235440"/>
          <a:ext cx="4699000" cy="23215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6985</xdr:rowOff>
    </xdr:from>
    <xdr:to>
      <xdr:col>23</xdr:col>
      <xdr:colOff>133350</xdr:colOff>
      <xdr:row>66</xdr:row>
      <xdr:rowOff>29210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587875" y="9747885"/>
          <a:ext cx="0" cy="11779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2540</xdr:rowOff>
    </xdr:from>
    <xdr:ext cx="761365" cy="252730"/>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4660900" y="1089914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127.4</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29210</xdr:rowOff>
    </xdr:from>
    <xdr:to>
      <xdr:col>24</xdr:col>
      <xdr:colOff>12700</xdr:colOff>
      <xdr:row>66</xdr:row>
      <xdr:rowOff>29210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498975" y="109258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92075</xdr:rowOff>
    </xdr:from>
    <xdr:ext cx="761365" cy="251460"/>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4660900" y="9502775"/>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66.6</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6985</xdr:rowOff>
    </xdr:from>
    <xdr:to>
      <xdr:col>24</xdr:col>
      <xdr:colOff>12700</xdr:colOff>
      <xdr:row>59</xdr:row>
      <xdr:rowOff>6985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498975" y="97478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137160</xdr:rowOff>
    </xdr:from>
    <xdr:to>
      <xdr:col>23</xdr:col>
      <xdr:colOff>133350</xdr:colOff>
      <xdr:row>60</xdr:row>
      <xdr:rowOff>74930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813175" y="9878060"/>
          <a:ext cx="7747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15875</xdr:rowOff>
    </xdr:from>
    <xdr:ext cx="761365" cy="25209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4660900" y="10086975"/>
          <a:ext cx="76136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61</xdr:row>
      <xdr:rowOff>43180</xdr:rowOff>
    </xdr:from>
    <xdr:to>
      <xdr:col>23</xdr:col>
      <xdr:colOff>184150</xdr:colOff>
      <xdr:row>61</xdr:row>
      <xdr:rowOff>142240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537075" y="101142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125095</xdr:rowOff>
    </xdr:from>
    <xdr:to>
      <xdr:col>19</xdr:col>
      <xdr:colOff>133350</xdr:colOff>
      <xdr:row>59</xdr:row>
      <xdr:rowOff>137160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987675" y="9865995"/>
          <a:ext cx="8255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29210</xdr:rowOff>
    </xdr:from>
    <xdr:to>
      <xdr:col>19</xdr:col>
      <xdr:colOff>184150</xdr:colOff>
      <xdr:row>61</xdr:row>
      <xdr:rowOff>128905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762375" y="101003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113665</xdr:rowOff>
    </xdr:from>
    <xdr:ext cx="736600" cy="252730"/>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463925" y="1018476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59</xdr:row>
      <xdr:rowOff>81915</xdr:rowOff>
    </xdr:from>
    <xdr:to>
      <xdr:col>15</xdr:col>
      <xdr:colOff>82550</xdr:colOff>
      <xdr:row>59</xdr:row>
      <xdr:rowOff>125095</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162175" y="9822815"/>
          <a:ext cx="8255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5715</xdr:rowOff>
    </xdr:from>
    <xdr:to>
      <xdr:col>15</xdr:col>
      <xdr:colOff>133350</xdr:colOff>
      <xdr:row>61</xdr:row>
      <xdr:rowOff>105410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936875" y="100768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90805</xdr:rowOff>
    </xdr:from>
    <xdr:ext cx="760730" cy="25146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638425" y="10161905"/>
          <a:ext cx="7607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59</xdr:row>
      <xdr:rowOff>81915</xdr:rowOff>
    </xdr:from>
    <xdr:to>
      <xdr:col>11</xdr:col>
      <xdr:colOff>31750</xdr:colOff>
      <xdr:row>60</xdr:row>
      <xdr:rowOff>3175</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350645" y="9822815"/>
          <a:ext cx="81153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60</xdr:row>
      <xdr:rowOff>102870</xdr:rowOff>
    </xdr:from>
    <xdr:to>
      <xdr:col>11</xdr:col>
      <xdr:colOff>82550</xdr:colOff>
      <xdr:row>61</xdr:row>
      <xdr:rowOff>34290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125345" y="10008870"/>
          <a:ext cx="8763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19685</xdr:rowOff>
    </xdr:from>
    <xdr:ext cx="762000" cy="25209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812925" y="100907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61</xdr:row>
      <xdr:rowOff>27940</xdr:rowOff>
    </xdr:from>
    <xdr:to>
      <xdr:col>7</xdr:col>
      <xdr:colOff>31750</xdr:colOff>
      <xdr:row>61</xdr:row>
      <xdr:rowOff>127000</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01750" y="1009904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111760</xdr:rowOff>
    </xdr:from>
    <xdr:ext cx="761365" cy="25273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987425" y="101828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164465</xdr:rowOff>
    </xdr:from>
    <xdr:ext cx="762000" cy="25209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387850" y="1155636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164465</xdr:rowOff>
    </xdr:from>
    <xdr:ext cx="762000" cy="25209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613150" y="1155636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164465</xdr:rowOff>
    </xdr:from>
    <xdr:ext cx="760730" cy="25209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787650" y="1155636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164465</xdr:rowOff>
    </xdr:from>
    <xdr:ext cx="761365" cy="25209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962150" y="1155636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164465</xdr:rowOff>
    </xdr:from>
    <xdr:ext cx="762000" cy="25209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152525" y="1155636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60</xdr:row>
      <xdr:rowOff>26035</xdr:rowOff>
    </xdr:from>
    <xdr:to>
      <xdr:col>23</xdr:col>
      <xdr:colOff>184150</xdr:colOff>
      <xdr:row>60</xdr:row>
      <xdr:rowOff>125095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537075" y="99320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41275</xdr:rowOff>
    </xdr:from>
    <xdr:ext cx="761365" cy="252730"/>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4660900" y="978217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59</xdr:row>
      <xdr:rowOff>87630</xdr:rowOff>
    </xdr:from>
    <xdr:to>
      <xdr:col>19</xdr:col>
      <xdr:colOff>184150</xdr:colOff>
      <xdr:row>60</xdr:row>
      <xdr:rowOff>19050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762375" y="98285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28575</xdr:rowOff>
    </xdr:from>
    <xdr:ext cx="736600" cy="251460"/>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463925" y="9604375"/>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59</xdr:row>
      <xdr:rowOff>74930</xdr:rowOff>
    </xdr:from>
    <xdr:to>
      <xdr:col>15</xdr:col>
      <xdr:colOff>133350</xdr:colOff>
      <xdr:row>60</xdr:row>
      <xdr:rowOff>6985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936875" y="981583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17145</xdr:rowOff>
    </xdr:from>
    <xdr:ext cx="760730" cy="25209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638425" y="959294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59</xdr:row>
      <xdr:rowOff>32385</xdr:rowOff>
    </xdr:from>
    <xdr:to>
      <xdr:col>11</xdr:col>
      <xdr:colOff>82550</xdr:colOff>
      <xdr:row>59</xdr:row>
      <xdr:rowOff>132080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125345" y="9773285"/>
          <a:ext cx="8763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141605</xdr:rowOff>
    </xdr:from>
    <xdr:ext cx="762000" cy="25209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812925" y="955230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59</xdr:row>
      <xdr:rowOff>120650</xdr:rowOff>
    </xdr:from>
    <xdr:to>
      <xdr:col>7</xdr:col>
      <xdr:colOff>31750</xdr:colOff>
      <xdr:row>60</xdr:row>
      <xdr:rowOff>52705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01750" y="9861550"/>
          <a:ext cx="8572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62230</xdr:rowOff>
    </xdr:from>
    <xdr:ext cx="761365" cy="252730"/>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987425" y="963803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116205</xdr:rowOff>
    </xdr:from>
    <xdr:to>
      <xdr:col>27</xdr:col>
      <xdr:colOff>184150</xdr:colOff>
      <xdr:row>75</xdr:row>
      <xdr:rowOff>92075</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14375" y="12168505"/>
          <a:ext cx="469900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134620</xdr:rowOff>
    </xdr:from>
    <xdr:ext cx="3218815" cy="29781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756285" y="12517120"/>
          <a:ext cx="3218815" cy="2978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109855</xdr:rowOff>
    </xdr:from>
    <xdr:ext cx="1649730" cy="34607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3847465" y="12492355"/>
          <a:ext cx="1649730" cy="3460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[416,052</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30480</xdr:rowOff>
    </xdr:from>
    <xdr:to>
      <xdr:col>35</xdr:col>
      <xdr:colOff>95250</xdr:colOff>
      <xdr:row>76</xdr:row>
      <xdr:rowOff>109855</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461000" y="12412980"/>
          <a:ext cx="141287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48895</xdr:rowOff>
    </xdr:from>
    <xdr:to>
      <xdr:col>35</xdr:col>
      <xdr:colOff>95250</xdr:colOff>
      <xdr:row>77</xdr:row>
      <xdr:rowOff>128270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461000" y="12596495"/>
          <a:ext cx="141287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30480</xdr:rowOff>
    </xdr:from>
    <xdr:to>
      <xdr:col>42</xdr:col>
      <xdr:colOff>25400</xdr:colOff>
      <xdr:row>76</xdr:row>
      <xdr:rowOff>109855</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985000" y="12412980"/>
          <a:ext cx="117475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48895</xdr:rowOff>
    </xdr:from>
    <xdr:to>
      <xdr:col>42</xdr:col>
      <xdr:colOff>25400</xdr:colOff>
      <xdr:row>77</xdr:row>
      <xdr:rowOff>128270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985000" y="12596495"/>
          <a:ext cx="117475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30480</xdr:rowOff>
    </xdr:from>
    <xdr:to>
      <xdr:col>49</xdr:col>
      <xdr:colOff>19050</xdr:colOff>
      <xdr:row>76</xdr:row>
      <xdr:rowOff>109855</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8334375" y="12412980"/>
          <a:ext cx="117475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43</xdr:col>
      <xdr:colOff>6350</xdr:colOff>
      <xdr:row>76</xdr:row>
      <xdr:rowOff>48895</xdr:rowOff>
    </xdr:from>
    <xdr:to>
      <xdr:col>49</xdr:col>
      <xdr:colOff>19050</xdr:colOff>
      <xdr:row>77</xdr:row>
      <xdr:rowOff>128270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8334375" y="12596495"/>
          <a:ext cx="117475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220,279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24765</xdr:rowOff>
    </xdr:from>
    <xdr:to>
      <xdr:col>27</xdr:col>
      <xdr:colOff>184150</xdr:colOff>
      <xdr:row>92</xdr:row>
      <xdr:rowOff>36830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14375" y="12902565"/>
          <a:ext cx="469900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57</xdr:col>
      <xdr:colOff>120650</xdr:colOff>
      <xdr:row>92</xdr:row>
      <xdr:rowOff>36830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5588000" y="12902565"/>
          <a:ext cx="5572125"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46</xdr:col>
      <xdr:colOff>188595</xdr:colOff>
      <xdr:row>79</xdr:row>
      <xdr:rowOff>104140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5588000" y="12902565"/>
          <a:ext cx="350964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188595</xdr:colOff>
      <xdr:row>91</xdr:row>
      <xdr:rowOff>140335</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5699125" y="13208000"/>
          <a:ext cx="533527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1300">
              <a:effectLst/>
              <a:latin typeface="ＭＳ Ｐゴシック"/>
              <a:ea typeface="ＭＳ Ｐゴシック"/>
            </a:rPr>
            <a:t>　</a:t>
          </a:r>
          <a:r>
            <a:rPr kumimoji="1" lang="ja-JP" altLang="ja-JP" sz="1100" b="0" i="0" baseline="0">
              <a:solidFill>
                <a:schemeClr val="dk1"/>
              </a:solidFill>
              <a:effectLst/>
              <a:latin typeface="ＭＳ 明朝"/>
              <a:ea typeface="ＭＳ 明朝"/>
              <a:cs typeface="+mn-cs"/>
            </a:rPr>
            <a:t>人件費は給与改定などによる給与の増、物件費については、物価高騰の影響に</a:t>
          </a:r>
          <a:r>
            <a:rPr kumimoji="1" lang="ja-JP" altLang="ja-JP" sz="1100" b="0" i="0" baseline="0">
              <a:solidFill>
                <a:schemeClr val="tx1"/>
              </a:solidFill>
              <a:effectLst/>
              <a:latin typeface="ＭＳ 明朝"/>
              <a:ea typeface="ＭＳ 明朝"/>
              <a:cs typeface="+mn-cs"/>
            </a:rPr>
            <a:t>よ</a:t>
          </a:r>
          <a:r>
            <a:rPr kumimoji="1" lang="ja-JP" altLang="ja-JP" sz="1100" b="0" i="0" u="none" baseline="0">
              <a:solidFill>
                <a:schemeClr val="tx1"/>
              </a:solidFill>
              <a:effectLst/>
              <a:latin typeface="ＭＳ 明朝"/>
              <a:ea typeface="ＭＳ 明朝"/>
              <a:cs typeface="+mn-cs"/>
            </a:rPr>
            <a:t>る</a:t>
          </a:r>
          <a:r>
            <a:rPr kumimoji="1" lang="ja-JP" altLang="en-US" sz="1100" b="0" i="0" baseline="0">
              <a:solidFill>
                <a:schemeClr val="tx1"/>
              </a:solidFill>
              <a:effectLst/>
              <a:latin typeface="ＭＳ 明朝"/>
              <a:ea typeface="ＭＳ 明朝"/>
              <a:cs typeface="+mn-cs"/>
            </a:rPr>
            <a:t>委託料、</a:t>
          </a:r>
          <a:r>
            <a:rPr kumimoji="1" lang="ja-JP" altLang="ja-JP" sz="1100" b="0" i="0" baseline="0">
              <a:solidFill>
                <a:schemeClr val="tx1"/>
              </a:solidFill>
              <a:effectLst/>
              <a:latin typeface="ＭＳ 明朝"/>
              <a:ea typeface="ＭＳ 明朝"/>
              <a:cs typeface="+mn-cs"/>
            </a:rPr>
            <a:t>燃料費</a:t>
          </a:r>
          <a:r>
            <a:rPr kumimoji="1" lang="ja-JP" altLang="en-US" sz="1100" b="0" i="0" baseline="0">
              <a:solidFill>
                <a:schemeClr val="tx1"/>
              </a:solidFill>
              <a:effectLst/>
              <a:latin typeface="ＭＳ 明朝"/>
              <a:ea typeface="ＭＳ 明朝"/>
              <a:cs typeface="+mn-cs"/>
            </a:rPr>
            <a:t>及び</a:t>
          </a:r>
          <a:r>
            <a:rPr kumimoji="1" lang="ja-JP" altLang="ja-JP" sz="1100" b="0" i="0" baseline="0">
              <a:solidFill>
                <a:schemeClr val="tx1"/>
              </a:solidFill>
              <a:effectLst/>
              <a:latin typeface="ＭＳ 明朝"/>
              <a:ea typeface="ＭＳ 明朝"/>
              <a:cs typeface="+mn-cs"/>
            </a:rPr>
            <a:t>光熱水費が増額して</a:t>
          </a:r>
          <a:r>
            <a:rPr kumimoji="1" lang="ja-JP" altLang="en-US" sz="1100" b="0" i="0" baseline="0">
              <a:solidFill>
                <a:schemeClr val="tx1"/>
              </a:solidFill>
              <a:effectLst/>
              <a:latin typeface="ＭＳ 明朝"/>
              <a:ea typeface="ＭＳ 明朝"/>
              <a:cs typeface="+mn-cs"/>
            </a:rPr>
            <a:t>おり、</a:t>
          </a:r>
          <a:r>
            <a:rPr kumimoji="1" lang="ja-JP" altLang="ja-JP" sz="1100" b="0" i="0" baseline="0">
              <a:solidFill>
                <a:schemeClr val="tx1"/>
              </a:solidFill>
              <a:effectLst/>
              <a:latin typeface="ＭＳ 明朝"/>
              <a:ea typeface="ＭＳ 明朝"/>
              <a:cs typeface="+mn-cs"/>
            </a:rPr>
            <a:t>１人あたりの人件費・物件費等決算額</a:t>
          </a:r>
          <a:r>
            <a:rPr kumimoji="1" lang="ja-JP" altLang="en-US" sz="1100" b="0" i="0" baseline="0">
              <a:solidFill>
                <a:schemeClr val="tx1"/>
              </a:solidFill>
              <a:effectLst/>
              <a:latin typeface="ＭＳ 明朝"/>
              <a:ea typeface="ＭＳ 明朝"/>
              <a:cs typeface="+mn-cs"/>
            </a:rPr>
            <a:t>が増加</a:t>
          </a:r>
          <a:r>
            <a:rPr kumimoji="1" lang="ja-JP" altLang="ja-JP" sz="1100" b="0" i="0" baseline="0">
              <a:solidFill>
                <a:schemeClr val="tx1"/>
              </a:solidFill>
              <a:effectLst/>
              <a:latin typeface="ＭＳ 明朝"/>
              <a:ea typeface="ＭＳ 明朝"/>
              <a:cs typeface="+mn-cs"/>
            </a:rPr>
            <a:t>している。</a:t>
          </a:r>
          <a:endParaRPr lang="ja-JP" altLang="ja-JP" sz="1400">
            <a:solidFill>
              <a:schemeClr val="tx1"/>
            </a:solidFill>
            <a:effectLst/>
            <a:latin typeface="ＭＳ 明朝"/>
            <a:ea typeface="ＭＳ 明朝"/>
          </a:endParaRPr>
        </a:p>
        <a:p>
          <a:pPr eaLnBrk="1" fontAlgn="auto" latinLnBrk="0" hangingPunct="1"/>
          <a:r>
            <a:rPr kumimoji="1" lang="ja-JP" altLang="ja-JP" sz="1100" b="0" i="0" baseline="0">
              <a:solidFill>
                <a:schemeClr val="tx1"/>
              </a:solidFill>
              <a:effectLst/>
              <a:latin typeface="ＭＳ 明朝"/>
              <a:ea typeface="ＭＳ 明朝"/>
              <a:cs typeface="+mn-cs"/>
            </a:rPr>
            <a:t>　</a:t>
          </a:r>
          <a:r>
            <a:rPr kumimoji="1" lang="ja-JP" altLang="ja-JP" sz="1100" b="0" i="0" u="none" baseline="0">
              <a:solidFill>
                <a:schemeClr val="tx1"/>
              </a:solidFill>
              <a:effectLst/>
              <a:latin typeface="ＭＳ 明朝"/>
              <a:ea typeface="ＭＳ 明朝"/>
              <a:cs typeface="+mn-cs"/>
            </a:rPr>
            <a:t>また</a:t>
          </a:r>
          <a:r>
            <a:rPr kumimoji="1" lang="ja-JP" altLang="ja-JP" sz="1100" b="0" i="0" baseline="0">
              <a:solidFill>
                <a:schemeClr val="dk1"/>
              </a:solidFill>
              <a:effectLst/>
              <a:latin typeface="ＭＳ 明朝"/>
              <a:ea typeface="ＭＳ 明朝"/>
              <a:cs typeface="+mn-cs"/>
            </a:rPr>
            <a:t>、昨今の物価高騰の長期化を見据え、今後、物件費が増加する見通しであることから、経費の節減、事業の転換や廃止、公共施設の長寿命化など、行政サービスを向上させつつ、財政状況の健全化に取り組んでいく必要がある。</a:t>
          </a:r>
          <a:endParaRPr lang="ja-JP" altLang="ja-JP" sz="1400">
            <a:effectLst/>
            <a:latin typeface="ＭＳ 明朝"/>
            <a:ea typeface="ＭＳ 明朝"/>
          </a:endParaRPr>
        </a:p>
        <a:p>
          <a:pPr eaLnBrk="1" fontAlgn="auto" latinLnBrk="0" hangingPunct="1"/>
          <a:endParaRPr lang="ja-JP" altLang="ja-JP" sz="1400">
            <a:effectLst/>
            <a:latin typeface="ＭＳ 明朝"/>
            <a:ea typeface="ＭＳ 明朝"/>
          </a:endParaRPr>
        </a:p>
        <a:p>
          <a:endParaRPr kumimoji="1" lang="ja-JP" altLang="en-US" sz="1300">
            <a:latin typeface="ＭＳ Ｐゴシック"/>
            <a:ea typeface="ＭＳ Ｐゴシック"/>
          </a:endParaRPr>
        </a:p>
      </xdr:txBody>
    </xdr:sp>
    <xdr:clientData/>
  </xdr:twoCellAnchor>
  <xdr:oneCellAnchor>
    <xdr:from>
      <xdr:col>3</xdr:col>
      <xdr:colOff>95250</xdr:colOff>
      <xdr:row>77</xdr:row>
      <xdr:rowOff>5715</xdr:rowOff>
    </xdr:from>
    <xdr:ext cx="349250" cy="217170"/>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76275" y="1271841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36830</xdr:rowOff>
    </xdr:from>
    <xdr:to>
      <xdr:col>27</xdr:col>
      <xdr:colOff>184150</xdr:colOff>
      <xdr:row>92</xdr:row>
      <xdr:rowOff>36830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14375" y="1522603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64770</xdr:rowOff>
    </xdr:from>
    <xdr:ext cx="762000" cy="24828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8887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144780</xdr:rowOff>
    </xdr:from>
    <xdr:to>
      <xdr:col>27</xdr:col>
      <xdr:colOff>184150</xdr:colOff>
      <xdr:row>89</xdr:row>
      <xdr:rowOff>144780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14375" y="1483868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7620</xdr:rowOff>
    </xdr:from>
    <xdr:ext cx="762000" cy="24955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152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87630</xdr:rowOff>
    </xdr:from>
    <xdr:to>
      <xdr:col>27</xdr:col>
      <xdr:colOff>184150</xdr:colOff>
      <xdr:row>87</xdr:row>
      <xdr:rowOff>87630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14375" y="1445133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116205</xdr:rowOff>
    </xdr:from>
    <xdr:ext cx="762000" cy="248920"/>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31480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30480</xdr:rowOff>
    </xdr:from>
    <xdr:to>
      <xdr:col>27</xdr:col>
      <xdr:colOff>184150</xdr:colOff>
      <xdr:row>85</xdr:row>
      <xdr:rowOff>30480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14375" y="1406398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59055</xdr:rowOff>
    </xdr:from>
    <xdr:ext cx="762000" cy="248920"/>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92745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138430</xdr:rowOff>
    </xdr:from>
    <xdr:to>
      <xdr:col>27</xdr:col>
      <xdr:colOff>184150</xdr:colOff>
      <xdr:row>82</xdr:row>
      <xdr:rowOff>138430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14375" y="1367663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4955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5401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81280</xdr:rowOff>
    </xdr:from>
    <xdr:to>
      <xdr:col>27</xdr:col>
      <xdr:colOff>184150</xdr:colOff>
      <xdr:row>80</xdr:row>
      <xdr:rowOff>81280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14375" y="1328928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109220</xdr:rowOff>
    </xdr:from>
    <xdr:ext cx="762000" cy="248920"/>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15212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78</xdr:row>
      <xdr:rowOff>24765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14375" y="12902565"/>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24765</xdr:rowOff>
    </xdr:from>
    <xdr:to>
      <xdr:col>27</xdr:col>
      <xdr:colOff>184150</xdr:colOff>
      <xdr:row>92</xdr:row>
      <xdr:rowOff>36830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14375" y="12902565"/>
          <a:ext cx="469900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52705</xdr:rowOff>
    </xdr:from>
    <xdr:to>
      <xdr:col>23</xdr:col>
      <xdr:colOff>133350</xdr:colOff>
      <xdr:row>90</xdr:row>
      <xdr:rowOff>41275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587875" y="13425805"/>
          <a:ext cx="0" cy="14744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14605</xdr:rowOff>
    </xdr:from>
    <xdr:ext cx="761365" cy="248920"/>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4660900" y="14873605"/>
          <a:ext cx="7613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2,080,050</a:t>
          </a:r>
          <a:endParaRPr kumimoji="1" lang="ja-JP" altLang="en-US" sz="1000" b="1">
            <a:latin typeface="ＭＳ Ｐゴシック"/>
            <a:ea typeface="ＭＳ Ｐゴシック"/>
          </a:endParaRPr>
        </a:p>
      </xdr:txBody>
    </xdr:sp>
    <xdr:clientData/>
  </xdr:oneCellAnchor>
  <xdr:twoCellAnchor>
    <xdr:from>
      <xdr:col>23</xdr:col>
      <xdr:colOff>44450</xdr:colOff>
      <xdr:row>90</xdr:row>
      <xdr:rowOff>41275</xdr:rowOff>
    </xdr:from>
    <xdr:to>
      <xdr:col>24</xdr:col>
      <xdr:colOff>12700</xdr:colOff>
      <xdr:row>90</xdr:row>
      <xdr:rowOff>41275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498975" y="149002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135890</xdr:rowOff>
    </xdr:from>
    <xdr:ext cx="761365" cy="24955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4660900" y="1317879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176,065</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52705</xdr:rowOff>
    </xdr:from>
    <xdr:to>
      <xdr:col>24</xdr:col>
      <xdr:colOff>12700</xdr:colOff>
      <xdr:row>81</xdr:row>
      <xdr:rowOff>52705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498975" y="134258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20955</xdr:rowOff>
    </xdr:from>
    <xdr:to>
      <xdr:col>23</xdr:col>
      <xdr:colOff>133350</xdr:colOff>
      <xdr:row>82</xdr:row>
      <xdr:rowOff>73025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813175" y="13559155"/>
          <a:ext cx="7747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140335</xdr:rowOff>
    </xdr:from>
    <xdr:ext cx="761365" cy="248920"/>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4660900" y="13348335"/>
          <a:ext cx="76136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332,031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81</xdr:row>
      <xdr:rowOff>125095</xdr:rowOff>
    </xdr:from>
    <xdr:to>
      <xdr:col>23</xdr:col>
      <xdr:colOff>184150</xdr:colOff>
      <xdr:row>82</xdr:row>
      <xdr:rowOff>57785</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537075" y="134981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20955</xdr:rowOff>
    </xdr:from>
    <xdr:to>
      <xdr:col>19</xdr:col>
      <xdr:colOff>133350</xdr:colOff>
      <xdr:row>82</xdr:row>
      <xdr:rowOff>23495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987675" y="13559155"/>
          <a:ext cx="8255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102235</xdr:rowOff>
    </xdr:from>
    <xdr:to>
      <xdr:col>19</xdr:col>
      <xdr:colOff>184150</xdr:colOff>
      <xdr:row>82</xdr:row>
      <xdr:rowOff>34925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762375" y="134753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44450</xdr:rowOff>
    </xdr:from>
    <xdr:ext cx="736600" cy="24955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463925" y="1325245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303,125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23495</xdr:rowOff>
    </xdr:from>
    <xdr:to>
      <xdr:col>15</xdr:col>
      <xdr:colOff>82550</xdr:colOff>
      <xdr:row>82</xdr:row>
      <xdr:rowOff>29845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162175" y="13561695"/>
          <a:ext cx="8255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95250</xdr:rowOff>
    </xdr:from>
    <xdr:to>
      <xdr:col>15</xdr:col>
      <xdr:colOff>133350</xdr:colOff>
      <xdr:row>82</xdr:row>
      <xdr:rowOff>27940</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936875" y="134683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38100</xdr:rowOff>
    </xdr:from>
    <xdr:ext cx="760730" cy="24955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638425" y="1324610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294,028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82</xdr:row>
      <xdr:rowOff>6985</xdr:rowOff>
    </xdr:from>
    <xdr:to>
      <xdr:col>11</xdr:col>
      <xdr:colOff>31750</xdr:colOff>
      <xdr:row>82</xdr:row>
      <xdr:rowOff>29845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350645" y="13545185"/>
          <a:ext cx="81153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81</xdr:row>
      <xdr:rowOff>81915</xdr:rowOff>
    </xdr:from>
    <xdr:to>
      <xdr:col>11</xdr:col>
      <xdr:colOff>82550</xdr:colOff>
      <xdr:row>82</xdr:row>
      <xdr:rowOff>14605</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125345" y="13455015"/>
          <a:ext cx="8763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24765</xdr:rowOff>
    </xdr:from>
    <xdr:ext cx="762000" cy="24892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812925" y="132327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277,099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116205</xdr:rowOff>
    </xdr:from>
    <xdr:to>
      <xdr:col>7</xdr:col>
      <xdr:colOff>31750</xdr:colOff>
      <xdr:row>82</xdr:row>
      <xdr:rowOff>48895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01750" y="1348930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59055</xdr:rowOff>
    </xdr:from>
    <xdr:ext cx="761365" cy="24892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987425" y="13267055"/>
          <a:ext cx="7613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321,346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34290</xdr:rowOff>
    </xdr:from>
    <xdr:ext cx="762000" cy="24892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387850" y="1522349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34290</xdr:rowOff>
    </xdr:from>
    <xdr:ext cx="762000" cy="24892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613150" y="1522349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34290</xdr:rowOff>
    </xdr:from>
    <xdr:ext cx="760730" cy="24892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787650" y="15223490"/>
          <a:ext cx="7607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34290</xdr:rowOff>
    </xdr:from>
    <xdr:ext cx="761365" cy="24892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962150" y="15223490"/>
          <a:ext cx="7613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34290</xdr:rowOff>
    </xdr:from>
    <xdr:ext cx="762000" cy="24892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152525" y="1522349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82</xdr:row>
      <xdr:rowOff>24765</xdr:rowOff>
    </xdr:from>
    <xdr:to>
      <xdr:col>23</xdr:col>
      <xdr:colOff>184150</xdr:colOff>
      <xdr:row>82</xdr:row>
      <xdr:rowOff>122555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537075" y="135629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162560</xdr:rowOff>
    </xdr:from>
    <xdr:ext cx="761365" cy="24828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4660900" y="13535660"/>
          <a:ext cx="7613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416,052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81</xdr:row>
      <xdr:rowOff>137160</xdr:rowOff>
    </xdr:from>
    <xdr:to>
      <xdr:col>19</xdr:col>
      <xdr:colOff>184150</xdr:colOff>
      <xdr:row>82</xdr:row>
      <xdr:rowOff>69850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762375" y="13510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55245</xdr:rowOff>
    </xdr:from>
    <xdr:ext cx="736600" cy="24892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463925" y="13593445"/>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347,803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81</xdr:row>
      <xdr:rowOff>139065</xdr:rowOff>
    </xdr:from>
    <xdr:to>
      <xdr:col>15</xdr:col>
      <xdr:colOff>133350</xdr:colOff>
      <xdr:row>82</xdr:row>
      <xdr:rowOff>71755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936875" y="135121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57785</xdr:rowOff>
    </xdr:from>
    <xdr:ext cx="760730" cy="24892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638425" y="13595985"/>
          <a:ext cx="7607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351,274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81</xdr:row>
      <xdr:rowOff>146050</xdr:rowOff>
    </xdr:from>
    <xdr:to>
      <xdr:col>11</xdr:col>
      <xdr:colOff>82550</xdr:colOff>
      <xdr:row>82</xdr:row>
      <xdr:rowOff>78740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125345" y="13519150"/>
          <a:ext cx="8763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64135</xdr:rowOff>
    </xdr:from>
    <xdr:ext cx="762000" cy="24892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812925" y="1360233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359,682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123825</xdr:rowOff>
    </xdr:from>
    <xdr:to>
      <xdr:col>7</xdr:col>
      <xdr:colOff>31750</xdr:colOff>
      <xdr:row>82</xdr:row>
      <xdr:rowOff>56515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01750" y="1349692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41275</xdr:rowOff>
    </xdr:from>
    <xdr:ext cx="761365" cy="24955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987425" y="1357947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330,641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116205</xdr:rowOff>
    </xdr:from>
    <xdr:to>
      <xdr:col>85</xdr:col>
      <xdr:colOff>95250</xdr:colOff>
      <xdr:row>75</xdr:row>
      <xdr:rowOff>92075</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1858625" y="12168505"/>
          <a:ext cx="469900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134620</xdr:rowOff>
    </xdr:from>
    <xdr:ext cx="1652905" cy="29781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2619355" y="12517120"/>
          <a:ext cx="1652905" cy="2978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109855</xdr:rowOff>
    </xdr:from>
    <xdr:ext cx="1649730" cy="34607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4272895" y="12492355"/>
          <a:ext cx="1649730" cy="3460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30480</xdr:rowOff>
    </xdr:from>
    <xdr:to>
      <xdr:col>93</xdr:col>
      <xdr:colOff>6350</xdr:colOff>
      <xdr:row>76</xdr:row>
      <xdr:rowOff>109855</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6621125" y="1241298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48895</xdr:rowOff>
    </xdr:from>
    <xdr:to>
      <xdr:col>93</xdr:col>
      <xdr:colOff>6350</xdr:colOff>
      <xdr:row>77</xdr:row>
      <xdr:rowOff>128270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6621125" y="125964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30480</xdr:rowOff>
    </xdr:from>
    <xdr:to>
      <xdr:col>99</xdr:col>
      <xdr:colOff>146050</xdr:colOff>
      <xdr:row>76</xdr:row>
      <xdr:rowOff>109855</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145125" y="12412980"/>
          <a:ext cx="117475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48895</xdr:rowOff>
    </xdr:from>
    <xdr:to>
      <xdr:col>99</xdr:col>
      <xdr:colOff>146050</xdr:colOff>
      <xdr:row>77</xdr:row>
      <xdr:rowOff>128270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145125" y="12596495"/>
          <a:ext cx="117475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30480</xdr:rowOff>
    </xdr:from>
    <xdr:to>
      <xdr:col>106</xdr:col>
      <xdr:colOff>139700</xdr:colOff>
      <xdr:row>76</xdr:row>
      <xdr:rowOff>109855</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494500" y="12412980"/>
          <a:ext cx="117475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48895</xdr:rowOff>
    </xdr:from>
    <xdr:to>
      <xdr:col>106</xdr:col>
      <xdr:colOff>139700</xdr:colOff>
      <xdr:row>77</xdr:row>
      <xdr:rowOff>128270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494500" y="12596495"/>
          <a:ext cx="117475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24765</xdr:rowOff>
    </xdr:from>
    <xdr:to>
      <xdr:col>85</xdr:col>
      <xdr:colOff>95250</xdr:colOff>
      <xdr:row>92</xdr:row>
      <xdr:rowOff>36830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1858625" y="12902565"/>
          <a:ext cx="469900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115</xdr:col>
      <xdr:colOff>31750</xdr:colOff>
      <xdr:row>92</xdr:row>
      <xdr:rowOff>36830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6732250" y="12902565"/>
          <a:ext cx="5572125"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104</xdr:col>
      <xdr:colOff>114300</xdr:colOff>
      <xdr:row>79</xdr:row>
      <xdr:rowOff>104140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6732250" y="12902565"/>
          <a:ext cx="352425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188595</xdr:colOff>
      <xdr:row>80</xdr:row>
      <xdr:rowOff>0</xdr:rowOff>
    </xdr:from>
    <xdr:to>
      <xdr:col>114</xdr:col>
      <xdr:colOff>114300</xdr:colOff>
      <xdr:row>91</xdr:row>
      <xdr:rowOff>140335</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6844645" y="13208000"/>
          <a:ext cx="5348605"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1300">
              <a:latin typeface="ＭＳ Ｐゴシック"/>
              <a:ea typeface="ＭＳ Ｐゴシック"/>
            </a:rPr>
            <a:t>　</a:t>
          </a:r>
          <a:r>
            <a:rPr kumimoji="1" lang="ja-JP" altLang="ja-JP" sz="1100" b="0" i="0" baseline="0">
              <a:solidFill>
                <a:schemeClr val="dk1"/>
              </a:solidFill>
              <a:effectLst/>
              <a:latin typeface="ＭＳ 明朝"/>
              <a:ea typeface="ＭＳ 明朝"/>
              <a:cs typeface="+mn-cs"/>
            </a:rPr>
            <a:t>全国平均、類似団体平均よりも低い水準である。</a:t>
          </a:r>
          <a:endParaRPr lang="ja-JP" altLang="ja-JP" sz="1400">
            <a:effectLst/>
            <a:latin typeface="ＭＳ 明朝"/>
            <a:ea typeface="ＭＳ 明朝"/>
          </a:endParaRPr>
        </a:p>
        <a:p>
          <a:pPr eaLnBrk="1" fontAlgn="auto" latinLnBrk="0" hangingPunct="1"/>
          <a:r>
            <a:rPr kumimoji="1" lang="ja-JP" altLang="ja-JP" sz="1100" b="0" i="0" baseline="0">
              <a:solidFill>
                <a:schemeClr val="dk1"/>
              </a:solidFill>
              <a:effectLst/>
              <a:latin typeface="ＭＳ 明朝"/>
              <a:ea typeface="ＭＳ 明朝"/>
              <a:cs typeface="+mn-cs"/>
            </a:rPr>
            <a:t>　採用や退職、経験年数階層の変動により増減がある。</a:t>
          </a:r>
          <a:endParaRPr lang="ja-JP" altLang="ja-JP" sz="1400">
            <a:effectLst/>
            <a:latin typeface="ＭＳ 明朝"/>
            <a:ea typeface="ＭＳ 明朝"/>
          </a:endParaRPr>
        </a:p>
        <a:p>
          <a:endParaRPr kumimoji="1" lang="ja-JP" altLang="en-US" sz="1300">
            <a:latin typeface="ＭＳ Ｐゴシック"/>
            <a:ea typeface="ＭＳ Ｐゴシック"/>
          </a:endParaRPr>
        </a:p>
      </xdr:txBody>
    </xdr:sp>
    <xdr:clientData/>
  </xdr:twoCellAnchor>
  <xdr:twoCellAnchor>
    <xdr:from>
      <xdr:col>61</xdr:col>
      <xdr:colOff>44450</xdr:colOff>
      <xdr:row>92</xdr:row>
      <xdr:rowOff>36830</xdr:rowOff>
    </xdr:from>
    <xdr:to>
      <xdr:col>85</xdr:col>
      <xdr:colOff>95250</xdr:colOff>
      <xdr:row>92</xdr:row>
      <xdr:rowOff>36830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1858625" y="1522603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64770</xdr:rowOff>
    </xdr:from>
    <xdr:ext cx="760730" cy="24828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1160125" y="15088870"/>
          <a:ext cx="7607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144780</xdr:rowOff>
    </xdr:from>
    <xdr:to>
      <xdr:col>85</xdr:col>
      <xdr:colOff>95250</xdr:colOff>
      <xdr:row>89</xdr:row>
      <xdr:rowOff>144780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858625" y="1483868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7620</xdr:rowOff>
    </xdr:from>
    <xdr:ext cx="760730" cy="24955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1160125" y="1470152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87630</xdr:rowOff>
    </xdr:from>
    <xdr:to>
      <xdr:col>85</xdr:col>
      <xdr:colOff>95250</xdr:colOff>
      <xdr:row>87</xdr:row>
      <xdr:rowOff>87630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858625" y="1445133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116205</xdr:rowOff>
    </xdr:from>
    <xdr:ext cx="760730" cy="24892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1160125" y="14314805"/>
          <a:ext cx="7607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30480</xdr:rowOff>
    </xdr:from>
    <xdr:to>
      <xdr:col>85</xdr:col>
      <xdr:colOff>95250</xdr:colOff>
      <xdr:row>85</xdr:row>
      <xdr:rowOff>30480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858625" y="1406398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59055</xdr:rowOff>
    </xdr:from>
    <xdr:ext cx="760730" cy="24892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1160125" y="13927455"/>
          <a:ext cx="7607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138430</xdr:rowOff>
    </xdr:from>
    <xdr:to>
      <xdr:col>85</xdr:col>
      <xdr:colOff>95250</xdr:colOff>
      <xdr:row>82</xdr:row>
      <xdr:rowOff>138430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858625" y="1367663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0730" cy="24955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1160125" y="1354010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81280</xdr:rowOff>
    </xdr:from>
    <xdr:to>
      <xdr:col>85</xdr:col>
      <xdr:colOff>95250</xdr:colOff>
      <xdr:row>80</xdr:row>
      <xdr:rowOff>81280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858625" y="1328928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109220</xdr:rowOff>
    </xdr:from>
    <xdr:ext cx="760730" cy="24892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1160125" y="13152120"/>
          <a:ext cx="7607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78</xdr:row>
      <xdr:rowOff>24765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1858625" y="12902565"/>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52705</xdr:rowOff>
    </xdr:from>
    <xdr:ext cx="760730" cy="24828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1160125" y="12765405"/>
          <a:ext cx="7607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92</xdr:row>
      <xdr:rowOff>36830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1858625" y="12902565"/>
          <a:ext cx="469900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68580</xdr:rowOff>
    </xdr:from>
    <xdr:to>
      <xdr:col>81</xdr:col>
      <xdr:colOff>44450</xdr:colOff>
      <xdr:row>89</xdr:row>
      <xdr:rowOff>15875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732125" y="13276580"/>
          <a:ext cx="0" cy="14331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154305</xdr:rowOff>
    </xdr:from>
    <xdr:ext cx="760730" cy="248920"/>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5821025" y="14683105"/>
          <a:ext cx="7607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101.0</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15875</xdr:rowOff>
    </xdr:from>
    <xdr:to>
      <xdr:col>81</xdr:col>
      <xdr:colOff>133350</xdr:colOff>
      <xdr:row>89</xdr:row>
      <xdr:rowOff>15875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659100" y="147097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151765</xdr:rowOff>
    </xdr:from>
    <xdr:ext cx="760730" cy="248920"/>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5821025" y="13029565"/>
          <a:ext cx="7607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89.9</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68580</xdr:rowOff>
    </xdr:from>
    <xdr:to>
      <xdr:col>81</xdr:col>
      <xdr:colOff>133350</xdr:colOff>
      <xdr:row>80</xdr:row>
      <xdr:rowOff>68580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659100" y="132765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102870</xdr:rowOff>
    </xdr:from>
    <xdr:to>
      <xdr:col>81</xdr:col>
      <xdr:colOff>44450</xdr:colOff>
      <xdr:row>84</xdr:row>
      <xdr:rowOff>79375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957425" y="13806170"/>
          <a:ext cx="7747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120015</xdr:rowOff>
    </xdr:from>
    <xdr:ext cx="760730" cy="24828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5821025" y="13988415"/>
          <a:ext cx="76073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84</xdr:row>
      <xdr:rowOff>146685</xdr:rowOff>
    </xdr:from>
    <xdr:to>
      <xdr:col>81</xdr:col>
      <xdr:colOff>95250</xdr:colOff>
      <xdr:row>85</xdr:row>
      <xdr:rowOff>79375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5682595" y="14015085"/>
          <a:ext cx="10033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83</xdr:row>
      <xdr:rowOff>102870</xdr:rowOff>
    </xdr:from>
    <xdr:to>
      <xdr:col>77</xdr:col>
      <xdr:colOff>44450</xdr:colOff>
      <xdr:row>83</xdr:row>
      <xdr:rowOff>116205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4133195" y="13806170"/>
          <a:ext cx="82423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85</xdr:row>
      <xdr:rowOff>6985</xdr:rowOff>
    </xdr:from>
    <xdr:to>
      <xdr:col>77</xdr:col>
      <xdr:colOff>95250</xdr:colOff>
      <xdr:row>85</xdr:row>
      <xdr:rowOff>104775</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907895" y="14040485"/>
          <a:ext cx="10033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90805</xdr:rowOff>
    </xdr:from>
    <xdr:ext cx="735965" cy="24828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608175" y="14124305"/>
          <a:ext cx="7359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83</xdr:row>
      <xdr:rowOff>116205</xdr:rowOff>
    </xdr:from>
    <xdr:to>
      <xdr:col>72</xdr:col>
      <xdr:colOff>188595</xdr:colOff>
      <xdr:row>84</xdr:row>
      <xdr:rowOff>14605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322300" y="13819505"/>
          <a:ext cx="810895"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6985</xdr:rowOff>
    </xdr:from>
    <xdr:to>
      <xdr:col>73</xdr:col>
      <xdr:colOff>44450</xdr:colOff>
      <xdr:row>85</xdr:row>
      <xdr:rowOff>104775</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097000" y="1404048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90805</xdr:rowOff>
    </xdr:from>
    <xdr:ext cx="761365" cy="24828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3782675" y="14124305"/>
          <a:ext cx="7613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84</xdr:row>
      <xdr:rowOff>14605</xdr:rowOff>
    </xdr:from>
    <xdr:to>
      <xdr:col>68</xdr:col>
      <xdr:colOff>152400</xdr:colOff>
      <xdr:row>84</xdr:row>
      <xdr:rowOff>66675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2496800" y="13883005"/>
          <a:ext cx="8255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160020</xdr:rowOff>
    </xdr:from>
    <xdr:to>
      <xdr:col>68</xdr:col>
      <xdr:colOff>188595</xdr:colOff>
      <xdr:row>85</xdr:row>
      <xdr:rowOff>92710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271500" y="14028420"/>
          <a:ext cx="869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85</xdr:row>
      <xdr:rowOff>77470</xdr:rowOff>
    </xdr:from>
    <xdr:ext cx="761365" cy="24955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2971145" y="1411097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84</xdr:row>
      <xdr:rowOff>146685</xdr:rowOff>
    </xdr:from>
    <xdr:to>
      <xdr:col>64</xdr:col>
      <xdr:colOff>152400</xdr:colOff>
      <xdr:row>85</xdr:row>
      <xdr:rowOff>79375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2446000" y="140150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64770</xdr:rowOff>
    </xdr:from>
    <xdr:ext cx="762000" cy="24828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2147550" y="1409827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34290</xdr:rowOff>
    </xdr:from>
    <xdr:ext cx="761365" cy="24892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532100" y="15223490"/>
          <a:ext cx="7613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34290</xdr:rowOff>
    </xdr:from>
    <xdr:ext cx="761365" cy="24892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757400" y="15223490"/>
          <a:ext cx="7613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92</xdr:row>
      <xdr:rowOff>34290</xdr:rowOff>
    </xdr:from>
    <xdr:ext cx="761365" cy="24892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939520" y="15223490"/>
          <a:ext cx="7613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34290</xdr:rowOff>
    </xdr:from>
    <xdr:ext cx="760730" cy="24892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22275" y="15223490"/>
          <a:ext cx="7607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34290</xdr:rowOff>
    </xdr:from>
    <xdr:ext cx="761365" cy="24892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2296775" y="15223490"/>
          <a:ext cx="7613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84</xdr:row>
      <xdr:rowOff>30480</xdr:rowOff>
    </xdr:from>
    <xdr:to>
      <xdr:col>81</xdr:col>
      <xdr:colOff>95250</xdr:colOff>
      <xdr:row>84</xdr:row>
      <xdr:rowOff>128270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682595" y="13898880"/>
          <a:ext cx="10033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46355</xdr:rowOff>
    </xdr:from>
    <xdr:ext cx="760730" cy="248920"/>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5821025" y="13749655"/>
          <a:ext cx="7607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83</xdr:row>
      <xdr:rowOff>53975</xdr:rowOff>
    </xdr:from>
    <xdr:to>
      <xdr:col>77</xdr:col>
      <xdr:colOff>95250</xdr:colOff>
      <xdr:row>83</xdr:row>
      <xdr:rowOff>151765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907895" y="13757275"/>
          <a:ext cx="10033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161290</xdr:rowOff>
    </xdr:from>
    <xdr:ext cx="735965" cy="24828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608175" y="13534390"/>
          <a:ext cx="7359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83</xdr:row>
      <xdr:rowOff>66675</xdr:rowOff>
    </xdr:from>
    <xdr:to>
      <xdr:col>73</xdr:col>
      <xdr:colOff>44450</xdr:colOff>
      <xdr:row>83</xdr:row>
      <xdr:rowOff>164465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097000" y="137699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8890</xdr:rowOff>
    </xdr:from>
    <xdr:ext cx="761365" cy="24955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782675" y="1354709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83</xdr:row>
      <xdr:rowOff>130810</xdr:rowOff>
    </xdr:from>
    <xdr:to>
      <xdr:col>68</xdr:col>
      <xdr:colOff>188595</xdr:colOff>
      <xdr:row>84</xdr:row>
      <xdr:rowOff>63500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271500" y="13834110"/>
          <a:ext cx="8699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82</xdr:row>
      <xdr:rowOff>73025</xdr:rowOff>
    </xdr:from>
    <xdr:ext cx="761365" cy="24892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2971145" y="13611225"/>
          <a:ext cx="7613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84</xdr:row>
      <xdr:rowOff>17780</xdr:rowOff>
    </xdr:from>
    <xdr:to>
      <xdr:col>64</xdr:col>
      <xdr:colOff>152400</xdr:colOff>
      <xdr:row>84</xdr:row>
      <xdr:rowOff>116205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2446000" y="1388618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125730</xdr:rowOff>
    </xdr:from>
    <xdr:ext cx="762000" cy="24828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2147550" y="1366393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80010</xdr:rowOff>
    </xdr:from>
    <xdr:to>
      <xdr:col>85</xdr:col>
      <xdr:colOff>95250</xdr:colOff>
      <xdr:row>53</xdr:row>
      <xdr:rowOff>55880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1858625" y="8500110"/>
          <a:ext cx="469900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99060</xdr:rowOff>
    </xdr:from>
    <xdr:ext cx="2262505" cy="30162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2346305" y="8849360"/>
          <a:ext cx="2262505" cy="3016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73660</xdr:rowOff>
    </xdr:from>
    <xdr:ext cx="1649730" cy="34988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4545945" y="8823960"/>
          <a:ext cx="1649730" cy="3498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[19.68</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161290</xdr:rowOff>
    </xdr:from>
    <xdr:to>
      <xdr:col>93</xdr:col>
      <xdr:colOff>6350</xdr:colOff>
      <xdr:row>54</xdr:row>
      <xdr:rowOff>73660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6621125" y="8746490"/>
          <a:ext cx="1397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12065</xdr:rowOff>
    </xdr:from>
    <xdr:to>
      <xdr:col>93</xdr:col>
      <xdr:colOff>6350</xdr:colOff>
      <xdr:row>55</xdr:row>
      <xdr:rowOff>93345</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6621125" y="8927465"/>
          <a:ext cx="13970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161290</xdr:rowOff>
    </xdr:from>
    <xdr:to>
      <xdr:col>99</xdr:col>
      <xdr:colOff>146050</xdr:colOff>
      <xdr:row>54</xdr:row>
      <xdr:rowOff>73660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145125" y="8746490"/>
          <a:ext cx="117475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12065</xdr:rowOff>
    </xdr:from>
    <xdr:to>
      <xdr:col>99</xdr:col>
      <xdr:colOff>146050</xdr:colOff>
      <xdr:row>55</xdr:row>
      <xdr:rowOff>93345</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145125" y="8927465"/>
          <a:ext cx="117475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161290</xdr:rowOff>
    </xdr:from>
    <xdr:to>
      <xdr:col>106</xdr:col>
      <xdr:colOff>139700</xdr:colOff>
      <xdr:row>54</xdr:row>
      <xdr:rowOff>73660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494500" y="8746490"/>
          <a:ext cx="117475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100</xdr:col>
      <xdr:colOff>127000</xdr:colOff>
      <xdr:row>54</xdr:row>
      <xdr:rowOff>12065</xdr:rowOff>
    </xdr:from>
    <xdr:to>
      <xdr:col>106</xdr:col>
      <xdr:colOff>139700</xdr:colOff>
      <xdr:row>55</xdr:row>
      <xdr:rowOff>93345</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494500" y="8927465"/>
          <a:ext cx="117475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154940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1858625" y="9235440"/>
          <a:ext cx="4699000" cy="23215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6732250" y="9235440"/>
          <a:ext cx="5572125" cy="23215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104</xdr:col>
      <xdr:colOff>114300</xdr:colOff>
      <xdr:row>57</xdr:row>
      <xdr:rowOff>67945</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6732250" y="9235440"/>
          <a:ext cx="352425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188595</xdr:colOff>
      <xdr:row>57</xdr:row>
      <xdr:rowOff>130175</xdr:rowOff>
    </xdr:from>
    <xdr:to>
      <xdr:col>114</xdr:col>
      <xdr:colOff>114300</xdr:colOff>
      <xdr:row>69</xdr:row>
      <xdr:rowOff>105410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6844645" y="9540875"/>
          <a:ext cx="5348605"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1100" b="0" i="0" baseline="0">
              <a:solidFill>
                <a:schemeClr val="dk1"/>
              </a:solidFill>
              <a:effectLst/>
              <a:latin typeface="ＭＳ 明朝"/>
              <a:ea typeface="ＭＳ 明朝"/>
              <a:cs typeface="+mn-cs"/>
            </a:rPr>
            <a:t>　</a:t>
          </a:r>
          <a:r>
            <a:rPr kumimoji="1" lang="ja-JP" altLang="ja-JP" sz="1100" b="0" i="0" baseline="0">
              <a:solidFill>
                <a:schemeClr val="dk1"/>
              </a:solidFill>
              <a:effectLst/>
              <a:latin typeface="ＭＳ 明朝"/>
              <a:ea typeface="ＭＳ 明朝"/>
              <a:cs typeface="+mn-cs"/>
            </a:rPr>
            <a:t>平成</a:t>
          </a:r>
          <a:r>
            <a:rPr kumimoji="1" lang="en-US" altLang="ja-JP" sz="1100" b="0" i="0" baseline="0">
              <a:solidFill>
                <a:schemeClr val="dk1"/>
              </a:solidFill>
              <a:effectLst/>
              <a:latin typeface="ＭＳ 明朝"/>
              <a:ea typeface="ＭＳ 明朝"/>
              <a:cs typeface="+mn-cs"/>
            </a:rPr>
            <a:t>28</a:t>
          </a:r>
          <a:r>
            <a:rPr kumimoji="1" lang="ja-JP" altLang="ja-JP" sz="1100" b="0" i="0" baseline="0">
              <a:solidFill>
                <a:schemeClr val="dk1"/>
              </a:solidFill>
              <a:effectLst/>
              <a:latin typeface="ＭＳ 明朝"/>
              <a:ea typeface="ＭＳ 明朝"/>
              <a:cs typeface="+mn-cs"/>
            </a:rPr>
            <a:t>年度に策定した定員管理計画においては職員数の数値目標は達成できたが、高齢化や人口減少が進む中、今後の財政状況は厳しさを増していくことが予想され、さらなる業務の効率化に取り組む必要がある一方、職員の休暇取得の促進や健康管理への配慮も重要な課題となっており、業務量に応じた職員数の確保や質の高い行政サービスの提供、住民ニーズに対応できる組織づくりを進めていくために、令和</a:t>
          </a:r>
          <a:r>
            <a:rPr kumimoji="1" lang="en-US" altLang="ja-JP" sz="1100" b="0" i="0" baseline="0">
              <a:solidFill>
                <a:schemeClr val="dk1"/>
              </a:solidFill>
              <a:effectLst/>
              <a:latin typeface="ＭＳ 明朝"/>
              <a:ea typeface="ＭＳ 明朝"/>
              <a:cs typeface="+mn-cs"/>
            </a:rPr>
            <a:t>5</a:t>
          </a:r>
          <a:r>
            <a:rPr kumimoji="1" lang="ja-JP" altLang="ja-JP" sz="1100" b="0" i="0" baseline="0">
              <a:solidFill>
                <a:schemeClr val="dk1"/>
              </a:solidFill>
              <a:effectLst/>
              <a:latin typeface="ＭＳ 明朝"/>
              <a:ea typeface="ＭＳ 明朝"/>
              <a:cs typeface="+mn-cs"/>
            </a:rPr>
            <a:t>年度に新たに定員管理計画を策定した。</a:t>
          </a:r>
          <a:endParaRPr lang="ja-JP" altLang="ja-JP" sz="1400">
            <a:effectLst/>
            <a:latin typeface="ＭＳ 明朝"/>
            <a:ea typeface="ＭＳ 明朝"/>
          </a:endParaRPr>
        </a:p>
        <a:p>
          <a:pPr eaLnBrk="1" fontAlgn="auto" latinLnBrk="0" hangingPunct="1"/>
          <a:r>
            <a:rPr kumimoji="1" lang="ja-JP" altLang="ja-JP" sz="1100" b="0" i="0" baseline="0">
              <a:solidFill>
                <a:schemeClr val="dk1"/>
              </a:solidFill>
              <a:effectLst/>
              <a:latin typeface="ＭＳ 明朝"/>
              <a:ea typeface="ＭＳ 明朝"/>
              <a:cs typeface="+mn-cs"/>
            </a:rPr>
            <a:t>　また、会計年度任用職員の適正な配置も行いつつ、組織の機能低下を招くことのないよう、新たな数値目標の達成に向けて取り組んでいく必要がある。</a:t>
          </a:r>
          <a:endParaRPr lang="ja-JP" altLang="ja-JP" sz="1400">
            <a:effectLst/>
            <a:latin typeface="ＭＳ 明朝"/>
            <a:ea typeface="ＭＳ 明朝"/>
          </a:endParaRPr>
        </a:p>
        <a:p>
          <a:endParaRPr kumimoji="1" lang="ja-JP" altLang="en-US" sz="1300">
            <a:latin typeface="ＭＳ Ｐゴシック"/>
            <a:ea typeface="ＭＳ Ｐゴシック"/>
          </a:endParaRPr>
        </a:p>
      </xdr:txBody>
    </xdr:sp>
    <xdr:clientData/>
  </xdr:twoCellAnchor>
  <xdr:oneCellAnchor>
    <xdr:from>
      <xdr:col>61</xdr:col>
      <xdr:colOff>6350</xdr:colOff>
      <xdr:row>54</xdr:row>
      <xdr:rowOff>136525</xdr:rowOff>
    </xdr:from>
    <xdr:ext cx="349250" cy="2203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1820525" y="905192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1858625" y="1155700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27940</xdr:rowOff>
    </xdr:from>
    <xdr:ext cx="760730" cy="25146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1160125" y="11419840"/>
          <a:ext cx="7607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66</xdr:row>
      <xdr:rowOff>80010</xdr:rowOff>
    </xdr:from>
    <xdr:to>
      <xdr:col>85</xdr:col>
      <xdr:colOff>95250</xdr:colOff>
      <xdr:row>66</xdr:row>
      <xdr:rowOff>80010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1858625" y="1097661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108585</xdr:rowOff>
    </xdr:from>
    <xdr:ext cx="760730" cy="25209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1160125" y="1084008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161290</xdr:rowOff>
    </xdr:from>
    <xdr:to>
      <xdr:col>85</xdr:col>
      <xdr:colOff>95250</xdr:colOff>
      <xdr:row>62</xdr:row>
      <xdr:rowOff>161290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1858625" y="1039749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22225</xdr:rowOff>
    </xdr:from>
    <xdr:ext cx="760730" cy="25209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1160125" y="1025842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73660</xdr:rowOff>
    </xdr:from>
    <xdr:to>
      <xdr:col>85</xdr:col>
      <xdr:colOff>95250</xdr:colOff>
      <xdr:row>59</xdr:row>
      <xdr:rowOff>73660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858625" y="981456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102870</xdr:rowOff>
    </xdr:from>
    <xdr:ext cx="760730" cy="25209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1160125" y="96786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55</xdr:row>
      <xdr:rowOff>154940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858625" y="923544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15875</xdr:rowOff>
    </xdr:from>
    <xdr:ext cx="760730" cy="25209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1160125" y="909637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1858625" y="9235440"/>
          <a:ext cx="4699000" cy="23215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159385</xdr:rowOff>
    </xdr:from>
    <xdr:to>
      <xdr:col>81</xdr:col>
      <xdr:colOff>44450</xdr:colOff>
      <xdr:row>66</xdr:row>
      <xdr:rowOff>26035</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5732125" y="9735185"/>
          <a:ext cx="0" cy="11874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165735</xdr:rowOff>
    </xdr:from>
    <xdr:ext cx="760730" cy="252730"/>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5821025" y="1089723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29.07</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26035</xdr:rowOff>
    </xdr:from>
    <xdr:to>
      <xdr:col>81</xdr:col>
      <xdr:colOff>133350</xdr:colOff>
      <xdr:row>66</xdr:row>
      <xdr:rowOff>26035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5659100" y="109226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75565</xdr:rowOff>
    </xdr:from>
    <xdr:ext cx="760730" cy="252730"/>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5821025" y="948626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8.60</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159385</xdr:rowOff>
    </xdr:from>
    <xdr:to>
      <xdr:col>81</xdr:col>
      <xdr:colOff>133350</xdr:colOff>
      <xdr:row>58</xdr:row>
      <xdr:rowOff>159385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5659100" y="97351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66675</xdr:rowOff>
    </xdr:from>
    <xdr:to>
      <xdr:col>81</xdr:col>
      <xdr:colOff>44450</xdr:colOff>
      <xdr:row>62</xdr:row>
      <xdr:rowOff>142240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4957425" y="10302875"/>
          <a:ext cx="7747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125730</xdr:rowOff>
    </xdr:from>
    <xdr:ext cx="760730" cy="251460"/>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5821025" y="9866630"/>
          <a:ext cx="76073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14.28</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60</xdr:row>
      <xdr:rowOff>109220</xdr:rowOff>
    </xdr:from>
    <xdr:to>
      <xdr:col>81</xdr:col>
      <xdr:colOff>95250</xdr:colOff>
      <xdr:row>61</xdr:row>
      <xdr:rowOff>40640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5682595" y="10015220"/>
          <a:ext cx="10033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62</xdr:row>
      <xdr:rowOff>8255</xdr:rowOff>
    </xdr:from>
    <xdr:to>
      <xdr:col>77</xdr:col>
      <xdr:colOff>44450</xdr:colOff>
      <xdr:row>62</xdr:row>
      <xdr:rowOff>66675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133195" y="10244455"/>
          <a:ext cx="82423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60</xdr:row>
      <xdr:rowOff>94615</xdr:rowOff>
    </xdr:from>
    <xdr:to>
      <xdr:col>77</xdr:col>
      <xdr:colOff>95250</xdr:colOff>
      <xdr:row>61</xdr:row>
      <xdr:rowOff>26035</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4907895" y="10000615"/>
          <a:ext cx="10033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35560</xdr:rowOff>
    </xdr:from>
    <xdr:ext cx="735965" cy="25209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608175" y="9776460"/>
          <a:ext cx="7359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142240</xdr:rowOff>
    </xdr:from>
    <xdr:to>
      <xdr:col>72</xdr:col>
      <xdr:colOff>188595</xdr:colOff>
      <xdr:row>62</xdr:row>
      <xdr:rowOff>8255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322300" y="10213340"/>
          <a:ext cx="81089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83185</xdr:rowOff>
    </xdr:from>
    <xdr:to>
      <xdr:col>73</xdr:col>
      <xdr:colOff>44450</xdr:colOff>
      <xdr:row>61</xdr:row>
      <xdr:rowOff>14605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097000" y="9989185"/>
          <a:ext cx="85725"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24765</xdr:rowOff>
    </xdr:from>
    <xdr:ext cx="761365" cy="25209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3782675" y="976566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61</xdr:row>
      <xdr:rowOff>135890</xdr:rowOff>
    </xdr:from>
    <xdr:to>
      <xdr:col>68</xdr:col>
      <xdr:colOff>152400</xdr:colOff>
      <xdr:row>61</xdr:row>
      <xdr:rowOff>142240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2496800" y="10206990"/>
          <a:ext cx="8255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61595</xdr:rowOff>
    </xdr:from>
    <xdr:to>
      <xdr:col>68</xdr:col>
      <xdr:colOff>188595</xdr:colOff>
      <xdr:row>60</xdr:row>
      <xdr:rowOff>161290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271500" y="9967595"/>
          <a:ext cx="869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59</xdr:row>
      <xdr:rowOff>3810</xdr:rowOff>
    </xdr:from>
    <xdr:ext cx="761365" cy="25273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2971145" y="974471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24765</xdr:rowOff>
    </xdr:from>
    <xdr:to>
      <xdr:col>64</xdr:col>
      <xdr:colOff>152400</xdr:colOff>
      <xdr:row>61</xdr:row>
      <xdr:rowOff>123825</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2446000" y="100958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133985</xdr:rowOff>
    </xdr:from>
    <xdr:ext cx="762000" cy="252730"/>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2147550" y="98748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164465</xdr:rowOff>
    </xdr:from>
    <xdr:ext cx="761365" cy="25209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532100" y="1155636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164465</xdr:rowOff>
    </xdr:from>
    <xdr:ext cx="761365" cy="25209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757400" y="1155636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69</xdr:row>
      <xdr:rowOff>164465</xdr:rowOff>
    </xdr:from>
    <xdr:ext cx="761365" cy="25209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939520" y="1155636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164465</xdr:rowOff>
    </xdr:from>
    <xdr:ext cx="760730" cy="25209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22275" y="1155636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164465</xdr:rowOff>
    </xdr:from>
    <xdr:ext cx="761365" cy="25209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2296775" y="1155636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62</xdr:row>
      <xdr:rowOff>93345</xdr:rowOff>
    </xdr:from>
    <xdr:to>
      <xdr:col>81</xdr:col>
      <xdr:colOff>95250</xdr:colOff>
      <xdr:row>63</xdr:row>
      <xdr:rowOff>24765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5682595" y="10329545"/>
          <a:ext cx="10033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65405</xdr:rowOff>
    </xdr:from>
    <xdr:ext cx="760730" cy="25209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5821025" y="1030160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19.68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62</xdr:row>
      <xdr:rowOff>17145</xdr:rowOff>
    </xdr:from>
    <xdr:to>
      <xdr:col>77</xdr:col>
      <xdr:colOff>95250</xdr:colOff>
      <xdr:row>62</xdr:row>
      <xdr:rowOff>116840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4907895" y="10253345"/>
          <a:ext cx="10033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101600</xdr:rowOff>
    </xdr:from>
    <xdr:ext cx="735965" cy="252730"/>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608175" y="10337800"/>
          <a:ext cx="7359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61</xdr:row>
      <xdr:rowOff>126365</xdr:rowOff>
    </xdr:from>
    <xdr:to>
      <xdr:col>73</xdr:col>
      <xdr:colOff>44450</xdr:colOff>
      <xdr:row>62</xdr:row>
      <xdr:rowOff>58420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097000" y="10197465"/>
          <a:ext cx="8572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43180</xdr:rowOff>
    </xdr:from>
    <xdr:ext cx="761365" cy="252730"/>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782675" y="1027938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61</xdr:row>
      <xdr:rowOff>93345</xdr:rowOff>
    </xdr:from>
    <xdr:to>
      <xdr:col>68</xdr:col>
      <xdr:colOff>188595</xdr:colOff>
      <xdr:row>62</xdr:row>
      <xdr:rowOff>24765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271500" y="10164445"/>
          <a:ext cx="86995"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62</xdr:row>
      <xdr:rowOff>9525</xdr:rowOff>
    </xdr:from>
    <xdr:ext cx="761365" cy="25209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2971145" y="1024572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16.84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61</xdr:row>
      <xdr:rowOff>86360</xdr:rowOff>
    </xdr:from>
    <xdr:to>
      <xdr:col>64</xdr:col>
      <xdr:colOff>152400</xdr:colOff>
      <xdr:row>62</xdr:row>
      <xdr:rowOff>17780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2446000" y="1015746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3175</xdr:rowOff>
    </xdr:from>
    <xdr:ext cx="762000" cy="25273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2147550" y="1023937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43180</xdr:rowOff>
    </xdr:from>
    <xdr:to>
      <xdr:col>85</xdr:col>
      <xdr:colOff>95250</xdr:colOff>
      <xdr:row>31</xdr:row>
      <xdr:rowOff>18415</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1858625" y="4831080"/>
          <a:ext cx="46990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61595</xdr:rowOff>
    </xdr:from>
    <xdr:ext cx="1604645" cy="30162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2643485" y="5179695"/>
          <a:ext cx="1604645" cy="3016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36830</xdr:rowOff>
    </xdr:from>
    <xdr:ext cx="1650365" cy="350520"/>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248765" y="5154930"/>
          <a:ext cx="165036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 7.4%]</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123825</xdr:rowOff>
    </xdr:from>
    <xdr:to>
      <xdr:col>93</xdr:col>
      <xdr:colOff>6350</xdr:colOff>
      <xdr:row>32</xdr:row>
      <xdr:rowOff>36830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6621125" y="5076825"/>
          <a:ext cx="13970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142240</xdr:rowOff>
    </xdr:from>
    <xdr:to>
      <xdr:col>93</xdr:col>
      <xdr:colOff>6350</xdr:colOff>
      <xdr:row>33</xdr:row>
      <xdr:rowOff>55880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6621125" y="5260340"/>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123825</xdr:rowOff>
    </xdr:from>
    <xdr:to>
      <xdr:col>99</xdr:col>
      <xdr:colOff>146050</xdr:colOff>
      <xdr:row>32</xdr:row>
      <xdr:rowOff>36830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8145125" y="5076825"/>
          <a:ext cx="117475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142240</xdr:rowOff>
    </xdr:from>
    <xdr:to>
      <xdr:col>99</xdr:col>
      <xdr:colOff>146050</xdr:colOff>
      <xdr:row>33</xdr:row>
      <xdr:rowOff>55880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8145125" y="5260340"/>
          <a:ext cx="117475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123825</xdr:rowOff>
    </xdr:from>
    <xdr:to>
      <xdr:col>106</xdr:col>
      <xdr:colOff>139700</xdr:colOff>
      <xdr:row>32</xdr:row>
      <xdr:rowOff>36830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494500" y="5076825"/>
          <a:ext cx="117475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100</xdr:col>
      <xdr:colOff>127000</xdr:colOff>
      <xdr:row>31</xdr:row>
      <xdr:rowOff>142240</xdr:rowOff>
    </xdr:from>
    <xdr:to>
      <xdr:col>106</xdr:col>
      <xdr:colOff>139700</xdr:colOff>
      <xdr:row>33</xdr:row>
      <xdr:rowOff>55880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494500" y="5260340"/>
          <a:ext cx="117475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117475</xdr:rowOff>
    </xdr:from>
    <xdr:to>
      <xdr:col>85</xdr:col>
      <xdr:colOff>95250</xdr:colOff>
      <xdr:row>47</xdr:row>
      <xdr:rowOff>130175</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1858625" y="5565775"/>
          <a:ext cx="469900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115</xdr:col>
      <xdr:colOff>31750</xdr:colOff>
      <xdr:row>47</xdr:row>
      <xdr:rowOff>130175</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6732250" y="5565775"/>
          <a:ext cx="557212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104</xdr:col>
      <xdr:colOff>114300</xdr:colOff>
      <xdr:row>35</xdr:row>
      <xdr:rowOff>30480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6732250" y="5565775"/>
          <a:ext cx="352425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188595</xdr:colOff>
      <xdr:row>35</xdr:row>
      <xdr:rowOff>93345</xdr:rowOff>
    </xdr:from>
    <xdr:to>
      <xdr:col>114</xdr:col>
      <xdr:colOff>114300</xdr:colOff>
      <xdr:row>47</xdr:row>
      <xdr:rowOff>67945</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6844645" y="5871845"/>
          <a:ext cx="5348605"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1100" b="0" i="0" baseline="0">
              <a:solidFill>
                <a:schemeClr val="dk1"/>
              </a:solidFill>
              <a:effectLst/>
              <a:latin typeface="ＭＳ 明朝"/>
              <a:ea typeface="ＭＳ 明朝"/>
              <a:cs typeface="+mn-cs"/>
            </a:rPr>
            <a:t>　</a:t>
          </a:r>
          <a:r>
            <a:rPr kumimoji="1" lang="ja-JP" altLang="ja-JP" sz="1100" b="0" i="0" baseline="0">
              <a:solidFill>
                <a:schemeClr val="dk1"/>
              </a:solidFill>
              <a:effectLst/>
              <a:latin typeface="ＭＳ 明朝"/>
              <a:ea typeface="ＭＳ 明朝"/>
              <a:cs typeface="+mn-cs"/>
            </a:rPr>
            <a:t>近年の多額の地方債発行により元利償還金が増となっているが、令和</a:t>
          </a:r>
          <a:r>
            <a:rPr kumimoji="1" lang="en-US" altLang="ja-JP" sz="1100" b="0" i="0" baseline="0">
              <a:solidFill>
                <a:schemeClr val="dk1"/>
              </a:solidFill>
              <a:effectLst/>
              <a:latin typeface="ＭＳ 明朝"/>
              <a:ea typeface="ＭＳ 明朝"/>
              <a:cs typeface="+mn-cs"/>
            </a:rPr>
            <a:t>6</a:t>
          </a:r>
          <a:r>
            <a:rPr kumimoji="1" lang="ja-JP" altLang="ja-JP" sz="1100" b="0" i="0" baseline="0">
              <a:solidFill>
                <a:schemeClr val="dk1"/>
              </a:solidFill>
              <a:effectLst/>
              <a:latin typeface="ＭＳ 明朝"/>
              <a:ea typeface="ＭＳ 明朝"/>
              <a:cs typeface="+mn-cs"/>
            </a:rPr>
            <a:t>年度は</a:t>
          </a:r>
          <a:r>
            <a:rPr kumimoji="1" lang="ja-JP" altLang="ja-JP" sz="1100" b="0" i="0" u="none" baseline="0">
              <a:solidFill>
                <a:schemeClr val="tx1"/>
              </a:solidFill>
              <a:effectLst/>
              <a:latin typeface="ＭＳ 明朝"/>
              <a:ea typeface="ＭＳ 明朝"/>
              <a:cs typeface="+mn-cs"/>
            </a:rPr>
            <a:t>前年度と比較して、</a:t>
          </a:r>
          <a:r>
            <a:rPr kumimoji="1" lang="ja-JP" altLang="ja-JP" sz="1100" b="0" i="0" baseline="0">
              <a:solidFill>
                <a:schemeClr val="tx1"/>
              </a:solidFill>
              <a:effectLst/>
              <a:latin typeface="ＭＳ 明朝"/>
              <a:ea typeface="ＭＳ 明朝"/>
              <a:cs typeface="+mn-cs"/>
            </a:rPr>
            <a:t>繰上償還額</a:t>
          </a:r>
          <a:r>
            <a:rPr kumimoji="1" lang="ja-JP" altLang="ja-JP" sz="1100" b="0" i="0" u="none" baseline="0">
              <a:solidFill>
                <a:schemeClr val="tx1"/>
              </a:solidFill>
              <a:effectLst/>
              <a:latin typeface="ＭＳ 明朝"/>
              <a:ea typeface="ＭＳ 明朝"/>
              <a:cs typeface="+mn-cs"/>
            </a:rPr>
            <a:t>が減少していることから</a:t>
          </a:r>
          <a:r>
            <a:rPr kumimoji="1" lang="ja-JP" altLang="ja-JP" sz="1100" b="0" i="0" baseline="0">
              <a:solidFill>
                <a:schemeClr val="tx1"/>
              </a:solidFill>
              <a:effectLst/>
              <a:latin typeface="ＭＳ 明朝"/>
              <a:ea typeface="ＭＳ 明朝"/>
              <a:cs typeface="+mn-cs"/>
            </a:rPr>
            <a:t>実質公債費比率は</a:t>
          </a:r>
          <a:r>
            <a:rPr kumimoji="1" lang="en-US" altLang="ja-JP" sz="1100" b="0" i="0" baseline="0">
              <a:solidFill>
                <a:schemeClr val="tx1"/>
              </a:solidFill>
              <a:effectLst/>
              <a:latin typeface="ＭＳ 明朝"/>
              <a:ea typeface="ＭＳ 明朝"/>
              <a:cs typeface="+mn-cs"/>
            </a:rPr>
            <a:t>0.5</a:t>
          </a:r>
          <a:r>
            <a:rPr kumimoji="1" lang="ja-JP" altLang="ja-JP" sz="1100" b="0" i="0" baseline="0">
              <a:solidFill>
                <a:schemeClr val="tx1"/>
              </a:solidFill>
              <a:effectLst/>
              <a:latin typeface="ＭＳ 明朝"/>
              <a:ea typeface="ＭＳ 明朝"/>
              <a:cs typeface="+mn-cs"/>
            </a:rPr>
            <a:t>ポイント</a:t>
          </a:r>
          <a:r>
            <a:rPr kumimoji="1" lang="ja-JP" altLang="ja-JP" sz="1100" b="0" i="0" u="none" baseline="0">
              <a:solidFill>
                <a:schemeClr val="tx1"/>
              </a:solidFill>
              <a:effectLst/>
              <a:latin typeface="ＭＳ 明朝"/>
              <a:ea typeface="ＭＳ 明朝"/>
              <a:cs typeface="+mn-cs"/>
            </a:rPr>
            <a:t>減少</a:t>
          </a:r>
          <a:r>
            <a:rPr kumimoji="1" lang="ja-JP" altLang="ja-JP" sz="1100" b="0" i="0" baseline="0">
              <a:solidFill>
                <a:schemeClr val="dk1"/>
              </a:solidFill>
              <a:effectLst/>
              <a:latin typeface="ＭＳ 明朝"/>
              <a:ea typeface="ＭＳ 明朝"/>
              <a:cs typeface="+mn-cs"/>
            </a:rPr>
            <a:t>している。</a:t>
          </a:r>
          <a:endParaRPr lang="ja-JP" altLang="ja-JP" sz="1400">
            <a:effectLst/>
            <a:latin typeface="ＭＳ 明朝"/>
            <a:ea typeface="ＭＳ 明朝"/>
          </a:endParaRPr>
        </a:p>
        <a:p>
          <a:pPr eaLnBrk="1" fontAlgn="auto" latinLnBrk="0" hangingPunct="1"/>
          <a:r>
            <a:rPr kumimoji="1" lang="ja-JP" altLang="ja-JP" sz="1100" b="0" i="0" baseline="0">
              <a:solidFill>
                <a:schemeClr val="dk1"/>
              </a:solidFill>
              <a:effectLst/>
              <a:latin typeface="ＭＳ 明朝"/>
              <a:ea typeface="ＭＳ 明朝"/>
              <a:cs typeface="+mn-cs"/>
            </a:rPr>
            <a:t>　今後も保健福祉センター里楽の大規模改修</a:t>
          </a:r>
          <a:r>
            <a:rPr kumimoji="1" lang="ja-JP" altLang="en-US" sz="1100" b="0" i="0" baseline="0">
              <a:solidFill>
                <a:schemeClr val="dk1"/>
              </a:solidFill>
              <a:effectLst/>
              <a:latin typeface="ＭＳ 明朝"/>
              <a:ea typeface="ＭＳ 明朝"/>
              <a:cs typeface="+mn-cs"/>
            </a:rPr>
            <a:t>や</a:t>
          </a:r>
          <a:r>
            <a:rPr kumimoji="1" lang="ja-JP" altLang="ja-JP" sz="1100" b="0" i="0" baseline="0">
              <a:solidFill>
                <a:schemeClr val="dk1"/>
              </a:solidFill>
              <a:effectLst/>
              <a:latin typeface="+mn-lt"/>
              <a:ea typeface="+mn-ea"/>
              <a:cs typeface="+mn-cs"/>
            </a:rPr>
            <a:t>精華地区集落活動拠点整備事業</a:t>
          </a:r>
          <a:r>
            <a:rPr kumimoji="1" lang="ja-JP" altLang="ja-JP" sz="1100" b="0" i="0" baseline="0">
              <a:solidFill>
                <a:schemeClr val="dk1"/>
              </a:solidFill>
              <a:effectLst/>
              <a:latin typeface="ＭＳ 明朝"/>
              <a:ea typeface="ＭＳ 明朝"/>
              <a:cs typeface="+mn-cs"/>
            </a:rPr>
            <a:t>など大型事業の財源として地方債</a:t>
          </a:r>
          <a:r>
            <a:rPr kumimoji="1" lang="ja-JP" altLang="en-US" sz="1100" b="0" i="0" baseline="0">
              <a:solidFill>
                <a:schemeClr val="dk1"/>
              </a:solidFill>
              <a:effectLst/>
              <a:latin typeface="ＭＳ 明朝"/>
              <a:ea typeface="ＭＳ 明朝"/>
              <a:cs typeface="+mn-cs"/>
            </a:rPr>
            <a:t>の</a:t>
          </a:r>
          <a:r>
            <a:rPr kumimoji="1" lang="ja-JP" altLang="ja-JP" sz="1100" b="0" i="0" baseline="0">
              <a:solidFill>
                <a:schemeClr val="dk1"/>
              </a:solidFill>
              <a:effectLst/>
              <a:latin typeface="ＭＳ 明朝"/>
              <a:ea typeface="ＭＳ 明朝"/>
              <a:cs typeface="+mn-cs"/>
            </a:rPr>
            <a:t>発行</a:t>
          </a:r>
          <a:r>
            <a:rPr kumimoji="1" lang="ja-JP" altLang="en-US" sz="1100" b="0" i="0" baseline="0">
              <a:solidFill>
                <a:schemeClr val="dk1"/>
              </a:solidFill>
              <a:effectLst/>
              <a:latin typeface="ＭＳ 明朝"/>
              <a:ea typeface="ＭＳ 明朝"/>
              <a:cs typeface="+mn-cs"/>
            </a:rPr>
            <a:t>を予定しており</a:t>
          </a:r>
          <a:r>
            <a:rPr kumimoji="1" lang="ja-JP" altLang="ja-JP" sz="1100" b="0" i="0" baseline="0">
              <a:solidFill>
                <a:schemeClr val="dk1"/>
              </a:solidFill>
              <a:effectLst/>
              <a:latin typeface="ＭＳ 明朝"/>
              <a:ea typeface="ＭＳ 明朝"/>
              <a:cs typeface="+mn-cs"/>
            </a:rPr>
            <a:t>、公債費が大きく増加する見込みである。</a:t>
          </a:r>
          <a:endParaRPr lang="ja-JP" altLang="ja-JP" sz="1400">
            <a:effectLst/>
            <a:latin typeface="ＭＳ 明朝"/>
            <a:ea typeface="ＭＳ 明朝"/>
          </a:endParaRPr>
        </a:p>
        <a:p>
          <a:pPr eaLnBrk="1" fontAlgn="auto" latinLnBrk="0" hangingPunct="1"/>
          <a:r>
            <a:rPr kumimoji="1" lang="ja-JP" altLang="ja-JP" sz="1100" b="0" i="0" baseline="0">
              <a:solidFill>
                <a:schemeClr val="dk1"/>
              </a:solidFill>
              <a:effectLst/>
              <a:latin typeface="ＭＳ 明朝"/>
              <a:ea typeface="ＭＳ 明朝"/>
              <a:cs typeface="+mn-cs"/>
            </a:rPr>
            <a:t>　中長期財政計画により、計画的な繰上償還を行い、公債費負担が急激に増加し財政を負担させることがないよう、慎重な財政運営をしていく必要がある。</a:t>
          </a:r>
          <a:endParaRPr lang="ja-JP" altLang="ja-JP" sz="1400">
            <a:effectLst/>
            <a:latin typeface="ＭＳ 明朝"/>
            <a:ea typeface="ＭＳ 明朝"/>
          </a:endParaRPr>
        </a:p>
        <a:p>
          <a:endParaRPr kumimoji="1" lang="ja-JP" altLang="en-US" sz="1300">
            <a:latin typeface="ＭＳ Ｐゴシック"/>
            <a:ea typeface="ＭＳ Ｐゴシック"/>
          </a:endParaRPr>
        </a:p>
      </xdr:txBody>
    </xdr:sp>
    <xdr:clientData/>
  </xdr:twoCellAnchor>
  <xdr:oneCellAnchor>
    <xdr:from>
      <xdr:col>61</xdr:col>
      <xdr:colOff>6350</xdr:colOff>
      <xdr:row>32</xdr:row>
      <xdr:rowOff>99060</xdr:rowOff>
    </xdr:from>
    <xdr:ext cx="297815" cy="219710"/>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1820525" y="5382260"/>
          <a:ext cx="2978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130175</xdr:rowOff>
    </xdr:from>
    <xdr:to>
      <xdr:col>85</xdr:col>
      <xdr:colOff>95250</xdr:colOff>
      <xdr:row>47</xdr:row>
      <xdr:rowOff>130175</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1858625" y="7889875"/>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158750</xdr:rowOff>
    </xdr:from>
    <xdr:ext cx="760730" cy="251460"/>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1160125" y="7753350"/>
          <a:ext cx="7607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44</xdr:row>
      <xdr:rowOff>161290</xdr:rowOff>
    </xdr:from>
    <xdr:to>
      <xdr:col>85</xdr:col>
      <xdr:colOff>95250</xdr:colOff>
      <xdr:row>44</xdr:row>
      <xdr:rowOff>161290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1858625" y="742569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22225</xdr:rowOff>
    </xdr:from>
    <xdr:ext cx="760730" cy="25209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1160125" y="728662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42</xdr:row>
      <xdr:rowOff>24765</xdr:rowOff>
    </xdr:from>
    <xdr:to>
      <xdr:col>85</xdr:col>
      <xdr:colOff>95250</xdr:colOff>
      <xdr:row>42</xdr:row>
      <xdr:rowOff>24765</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1858625" y="6958965"/>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53340</xdr:rowOff>
    </xdr:from>
    <xdr:ext cx="760730" cy="25146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1160125" y="6822440"/>
          <a:ext cx="7607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55880</xdr:rowOff>
    </xdr:from>
    <xdr:to>
      <xdr:col>85</xdr:col>
      <xdr:colOff>95250</xdr:colOff>
      <xdr:row>39</xdr:row>
      <xdr:rowOff>55880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1858625" y="649478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83820</xdr:rowOff>
    </xdr:from>
    <xdr:ext cx="760730" cy="25146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1160125" y="6357620"/>
          <a:ext cx="7607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86995</xdr:rowOff>
    </xdr:from>
    <xdr:to>
      <xdr:col>85</xdr:col>
      <xdr:colOff>95250</xdr:colOff>
      <xdr:row>36</xdr:row>
      <xdr:rowOff>86995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1858625" y="6030595"/>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117475</xdr:rowOff>
    </xdr:from>
    <xdr:to>
      <xdr:col>85</xdr:col>
      <xdr:colOff>95250</xdr:colOff>
      <xdr:row>33</xdr:row>
      <xdr:rowOff>117475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1858625" y="5565775"/>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117475</xdr:rowOff>
    </xdr:from>
    <xdr:to>
      <xdr:col>85</xdr:col>
      <xdr:colOff>95250</xdr:colOff>
      <xdr:row>47</xdr:row>
      <xdr:rowOff>130175</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1858625" y="5565775"/>
          <a:ext cx="469900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41275</xdr:rowOff>
    </xdr:from>
    <xdr:to>
      <xdr:col>81</xdr:col>
      <xdr:colOff>44450</xdr:colOff>
      <xdr:row>43</xdr:row>
      <xdr:rowOff>135255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5732125" y="6149975"/>
          <a:ext cx="0" cy="10845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107315</xdr:rowOff>
    </xdr:from>
    <xdr:ext cx="760730" cy="25209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5821025" y="72066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dr:col>80</xdr:col>
      <xdr:colOff>165100</xdr:colOff>
      <xdr:row>43</xdr:row>
      <xdr:rowOff>135255</xdr:rowOff>
    </xdr:from>
    <xdr:to>
      <xdr:col>81</xdr:col>
      <xdr:colOff>133350</xdr:colOff>
      <xdr:row>43</xdr:row>
      <xdr:rowOff>135255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5659100" y="72345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126365</xdr:rowOff>
    </xdr:from>
    <xdr:ext cx="760730" cy="251460"/>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5821025" y="5904865"/>
          <a:ext cx="7607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7.4</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41275</xdr:rowOff>
    </xdr:from>
    <xdr:to>
      <xdr:col>81</xdr:col>
      <xdr:colOff>133350</xdr:colOff>
      <xdr:row>37</xdr:row>
      <xdr:rowOff>41275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5659100" y="61499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41275</xdr:rowOff>
    </xdr:from>
    <xdr:to>
      <xdr:col>81</xdr:col>
      <xdr:colOff>44450</xdr:colOff>
      <xdr:row>37</xdr:row>
      <xdr:rowOff>65405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4957425" y="6149975"/>
          <a:ext cx="7747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53975</xdr:rowOff>
    </xdr:from>
    <xdr:ext cx="760730" cy="251460"/>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5821025" y="6823075"/>
          <a:ext cx="76073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41</xdr:row>
      <xdr:rowOff>80645</xdr:rowOff>
    </xdr:from>
    <xdr:to>
      <xdr:col>81</xdr:col>
      <xdr:colOff>95250</xdr:colOff>
      <xdr:row>42</xdr:row>
      <xdr:rowOff>12700</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5682595" y="6849745"/>
          <a:ext cx="10033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37</xdr:row>
      <xdr:rowOff>65405</xdr:rowOff>
    </xdr:from>
    <xdr:to>
      <xdr:col>77</xdr:col>
      <xdr:colOff>44450</xdr:colOff>
      <xdr:row>37</xdr:row>
      <xdr:rowOff>69850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4133195" y="6174105"/>
          <a:ext cx="82423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41</xdr:row>
      <xdr:rowOff>66675</xdr:rowOff>
    </xdr:from>
    <xdr:to>
      <xdr:col>77</xdr:col>
      <xdr:colOff>95250</xdr:colOff>
      <xdr:row>41</xdr:row>
      <xdr:rowOff>165735</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4907895" y="6835775"/>
          <a:ext cx="10033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151130</xdr:rowOff>
    </xdr:from>
    <xdr:ext cx="735965" cy="25209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4608175" y="6920230"/>
          <a:ext cx="7359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37</xdr:row>
      <xdr:rowOff>51435</xdr:rowOff>
    </xdr:from>
    <xdr:to>
      <xdr:col>72</xdr:col>
      <xdr:colOff>188595</xdr:colOff>
      <xdr:row>37</xdr:row>
      <xdr:rowOff>69850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3322300" y="6160135"/>
          <a:ext cx="81089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62230</xdr:rowOff>
    </xdr:from>
    <xdr:to>
      <xdr:col>73</xdr:col>
      <xdr:colOff>44450</xdr:colOff>
      <xdr:row>41</xdr:row>
      <xdr:rowOff>161925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4097000" y="683133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146685</xdr:rowOff>
    </xdr:from>
    <xdr:ext cx="761365" cy="25209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3782675" y="691578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37</xdr:row>
      <xdr:rowOff>22860</xdr:rowOff>
    </xdr:from>
    <xdr:to>
      <xdr:col>68</xdr:col>
      <xdr:colOff>152400</xdr:colOff>
      <xdr:row>37</xdr:row>
      <xdr:rowOff>51435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2496800" y="6131560"/>
          <a:ext cx="8255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48260</xdr:rowOff>
    </xdr:from>
    <xdr:to>
      <xdr:col>68</xdr:col>
      <xdr:colOff>188595</xdr:colOff>
      <xdr:row>41</xdr:row>
      <xdr:rowOff>147320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3271500" y="6817360"/>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41</xdr:row>
      <xdr:rowOff>132715</xdr:rowOff>
    </xdr:from>
    <xdr:ext cx="761365" cy="25273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2971145" y="690181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90805</xdr:rowOff>
    </xdr:from>
    <xdr:to>
      <xdr:col>64</xdr:col>
      <xdr:colOff>152400</xdr:colOff>
      <xdr:row>42</xdr:row>
      <xdr:rowOff>22225</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2446000" y="685990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6985</xdr:rowOff>
    </xdr:from>
    <xdr:ext cx="762000" cy="252730"/>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2147550" y="69411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128270</xdr:rowOff>
    </xdr:from>
    <xdr:ext cx="761365" cy="25209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532100" y="788797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128270</xdr:rowOff>
    </xdr:from>
    <xdr:ext cx="761365" cy="25209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757400" y="788797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47</xdr:row>
      <xdr:rowOff>128270</xdr:rowOff>
    </xdr:from>
    <xdr:ext cx="761365" cy="25209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939520" y="788797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128270</xdr:rowOff>
    </xdr:from>
    <xdr:ext cx="760730" cy="25209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22275" y="78879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128270</xdr:rowOff>
    </xdr:from>
    <xdr:ext cx="761365" cy="25209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2296775" y="788797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36</xdr:row>
      <xdr:rowOff>160020</xdr:rowOff>
    </xdr:from>
    <xdr:to>
      <xdr:col>81</xdr:col>
      <xdr:colOff>95250</xdr:colOff>
      <xdr:row>37</xdr:row>
      <xdr:rowOff>92075</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5682595" y="6103620"/>
          <a:ext cx="10033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83185</xdr:rowOff>
    </xdr:from>
    <xdr:ext cx="760730" cy="25209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5821025" y="602678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solidFill>
                <a:srgbClr val="FF0000"/>
              </a:solidFill>
              <a:latin typeface="ＭＳ Ｐゴシック"/>
              <a:ea typeface="ＭＳ Ｐゴシック"/>
            </a:rPr>
            <a:t>△ </a:t>
          </a:r>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37</xdr:row>
      <xdr:rowOff>15875</xdr:rowOff>
    </xdr:from>
    <xdr:to>
      <xdr:col>77</xdr:col>
      <xdr:colOff>95250</xdr:colOff>
      <xdr:row>37</xdr:row>
      <xdr:rowOff>114935</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4907895" y="6124575"/>
          <a:ext cx="10033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125095</xdr:rowOff>
    </xdr:from>
    <xdr:ext cx="735965" cy="25146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608175" y="5903595"/>
          <a:ext cx="7359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ja-JP" altLang="en-US" sz="1000" b="1">
              <a:solidFill>
                <a:srgbClr val="FF0000"/>
              </a:solidFill>
              <a:latin typeface="ＭＳ Ｐゴシック"/>
              <a:ea typeface="ＭＳ Ｐゴシック"/>
            </a:rPr>
            <a:t>△ </a:t>
          </a: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37</xdr:row>
      <xdr:rowOff>20320</xdr:rowOff>
    </xdr:from>
    <xdr:to>
      <xdr:col>73</xdr:col>
      <xdr:colOff>44450</xdr:colOff>
      <xdr:row>37</xdr:row>
      <xdr:rowOff>119380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4097000" y="612902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129540</xdr:rowOff>
    </xdr:from>
    <xdr:ext cx="761365" cy="25209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782675" y="590804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ja-JP" altLang="en-US" sz="1000" b="1">
              <a:solidFill>
                <a:srgbClr val="FF0000"/>
              </a:solidFill>
              <a:latin typeface="ＭＳ Ｐゴシック"/>
              <a:ea typeface="ＭＳ Ｐゴシック"/>
            </a:rPr>
            <a:t>△ </a:t>
          </a:r>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37</xdr:row>
      <xdr:rowOff>1905</xdr:rowOff>
    </xdr:from>
    <xdr:to>
      <xdr:col>68</xdr:col>
      <xdr:colOff>188595</xdr:colOff>
      <xdr:row>37</xdr:row>
      <xdr:rowOff>100965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3271500" y="6110605"/>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35</xdr:row>
      <xdr:rowOff>110490</xdr:rowOff>
    </xdr:from>
    <xdr:ext cx="761365" cy="25209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2971145" y="588899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ja-JP" altLang="en-US" sz="1000" b="1">
              <a:solidFill>
                <a:srgbClr val="FF0000"/>
              </a:solidFill>
              <a:latin typeface="ＭＳ Ｐゴシック"/>
              <a:ea typeface="ＭＳ Ｐゴシック"/>
            </a:rPr>
            <a:t>△ </a:t>
          </a:r>
          <a:r>
            <a:rPr kumimoji="1" lang="en-US" altLang="ja-JP" sz="1000" b="1">
              <a:solidFill>
                <a:srgbClr val="FF0000"/>
              </a:solidFill>
              <a:latin typeface="ＭＳ Ｐゴシック"/>
              <a:ea typeface="ＭＳ Ｐゴシック"/>
            </a:rPr>
            <a:t>7.2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36</xdr:row>
      <xdr:rowOff>140335</xdr:rowOff>
    </xdr:from>
    <xdr:to>
      <xdr:col>64</xdr:col>
      <xdr:colOff>152400</xdr:colOff>
      <xdr:row>37</xdr:row>
      <xdr:rowOff>72390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2446000" y="60839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81915</xdr:rowOff>
    </xdr:from>
    <xdr:ext cx="762000" cy="25273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2147550" y="58604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ja-JP" altLang="en-US" sz="1000" b="1">
              <a:solidFill>
                <a:srgbClr val="FF0000"/>
              </a:solidFill>
              <a:latin typeface="ＭＳ Ｐゴシック"/>
              <a:ea typeface="ＭＳ Ｐゴシック"/>
            </a:rPr>
            <a:t>△ </a:t>
          </a: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5715</xdr:rowOff>
    </xdr:from>
    <xdr:to>
      <xdr:col>85</xdr:col>
      <xdr:colOff>95250</xdr:colOff>
      <xdr:row>8</xdr:row>
      <xdr:rowOff>149225</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1858625" y="1161415"/>
          <a:ext cx="4699000" cy="3086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24765</xdr:rowOff>
    </xdr:from>
    <xdr:ext cx="1438275" cy="30226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2726670" y="1510665"/>
          <a:ext cx="143827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9730" cy="35115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65580" y="1485900"/>
          <a:ext cx="164973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86995</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6621125" y="1407795"/>
          <a:ext cx="13970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105410</xdr:rowOff>
    </xdr:from>
    <xdr:to>
      <xdr:col>93</xdr:col>
      <xdr:colOff>6350</xdr:colOff>
      <xdr:row>11</xdr:row>
      <xdr:rowOff>18415</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6621125" y="1591310"/>
          <a:ext cx="13970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86995</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8145125" y="1407795"/>
          <a:ext cx="117475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105410</xdr:rowOff>
    </xdr:from>
    <xdr:to>
      <xdr:col>99</xdr:col>
      <xdr:colOff>146050</xdr:colOff>
      <xdr:row>11</xdr:row>
      <xdr:rowOff>18415</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8145125" y="1591310"/>
          <a:ext cx="117475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86995</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494500" y="1407795"/>
          <a:ext cx="117475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100</xdr:col>
      <xdr:colOff>127000</xdr:colOff>
      <xdr:row>9</xdr:row>
      <xdr:rowOff>105410</xdr:rowOff>
    </xdr:from>
    <xdr:to>
      <xdr:col>106</xdr:col>
      <xdr:colOff>139700</xdr:colOff>
      <xdr:row>11</xdr:row>
      <xdr:rowOff>18415</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494500" y="1591310"/>
          <a:ext cx="117475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80010</xdr:rowOff>
    </xdr:from>
    <xdr:to>
      <xdr:col>85</xdr:col>
      <xdr:colOff>95250</xdr:colOff>
      <xdr:row>25</xdr:row>
      <xdr:rowOff>93345</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1858625" y="1896110"/>
          <a:ext cx="4699000" cy="232473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80010</xdr:rowOff>
    </xdr:from>
    <xdr:to>
      <xdr:col>115</xdr:col>
      <xdr:colOff>31750</xdr:colOff>
      <xdr:row>25</xdr:row>
      <xdr:rowOff>93345</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6732250" y="1896110"/>
          <a:ext cx="5572125" cy="23247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80010</xdr:rowOff>
    </xdr:from>
    <xdr:to>
      <xdr:col>104</xdr:col>
      <xdr:colOff>114300</xdr:colOff>
      <xdr:row>12</xdr:row>
      <xdr:rowOff>161290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6732250" y="1896110"/>
          <a:ext cx="352425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188595</xdr:colOff>
      <xdr:row>13</xdr:row>
      <xdr:rowOff>55880</xdr:rowOff>
    </xdr:from>
    <xdr:to>
      <xdr:col>114</xdr:col>
      <xdr:colOff>114300</xdr:colOff>
      <xdr:row>25</xdr:row>
      <xdr:rowOff>30480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6844645" y="2202180"/>
          <a:ext cx="5348605"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1300">
              <a:latin typeface="ＭＳ Ｐゴシック"/>
              <a:ea typeface="ＭＳ Ｐゴシック"/>
            </a:rPr>
            <a:t>　</a:t>
          </a:r>
          <a:r>
            <a:rPr kumimoji="1" lang="ja-JP" altLang="ja-JP" sz="1100" b="0" i="0" u="none" baseline="0">
              <a:solidFill>
                <a:schemeClr val="tx1"/>
              </a:solidFill>
              <a:effectLst/>
              <a:latin typeface="ＭＳ 明朝"/>
              <a:ea typeface="ＭＳ 明朝"/>
              <a:cs typeface="+mn-cs"/>
            </a:rPr>
            <a:t>将来負担率は現状、定率である</a:t>
          </a:r>
          <a:r>
            <a:rPr kumimoji="1" lang="ja-JP" altLang="ja-JP" sz="1100" b="0" i="0" baseline="0">
              <a:solidFill>
                <a:schemeClr val="dk1"/>
              </a:solidFill>
              <a:effectLst/>
              <a:latin typeface="ＭＳ 明朝"/>
              <a:ea typeface="ＭＳ 明朝"/>
              <a:cs typeface="+mn-cs"/>
            </a:rPr>
            <a:t>ものの、令和</a:t>
          </a:r>
          <a:r>
            <a:rPr kumimoji="1" lang="en-US" altLang="ja-JP" sz="1100" b="0" i="0" baseline="0">
              <a:solidFill>
                <a:schemeClr val="dk1"/>
              </a:solidFill>
              <a:effectLst/>
              <a:latin typeface="ＭＳ 明朝"/>
              <a:ea typeface="ＭＳ 明朝"/>
              <a:cs typeface="+mn-cs"/>
            </a:rPr>
            <a:t>2</a:t>
          </a:r>
          <a:r>
            <a:rPr kumimoji="1" lang="ja-JP" altLang="ja-JP" sz="1100" b="0" i="0" baseline="0">
              <a:solidFill>
                <a:schemeClr val="dk1"/>
              </a:solidFill>
              <a:effectLst/>
              <a:latin typeface="ＭＳ 明朝"/>
              <a:ea typeface="ＭＳ 明朝"/>
              <a:cs typeface="+mn-cs"/>
            </a:rPr>
            <a:t>年度以降のデジタル防災行政無線整備事業（</a:t>
          </a:r>
          <a:r>
            <a:rPr kumimoji="1" lang="en-US" altLang="ja-JP" sz="1100" b="0" i="0" baseline="0">
              <a:solidFill>
                <a:schemeClr val="dk1"/>
              </a:solidFill>
              <a:effectLst/>
              <a:latin typeface="ＭＳ 明朝"/>
              <a:ea typeface="ＭＳ 明朝"/>
              <a:cs typeface="+mn-cs"/>
            </a:rPr>
            <a:t>R3</a:t>
          </a:r>
          <a:r>
            <a:rPr kumimoji="1" lang="ja-JP" altLang="ja-JP" sz="1100" b="0" i="0" baseline="0">
              <a:solidFill>
                <a:schemeClr val="dk1"/>
              </a:solidFill>
              <a:effectLst/>
              <a:latin typeface="ＭＳ 明朝"/>
              <a:ea typeface="ＭＳ 明朝"/>
              <a:cs typeface="+mn-cs"/>
            </a:rPr>
            <a:t>完了）、天狗荘リニューアル事業（</a:t>
          </a:r>
          <a:r>
            <a:rPr kumimoji="1" lang="en-US" altLang="ja-JP" sz="1100" b="0" i="0" baseline="0">
              <a:solidFill>
                <a:schemeClr val="dk1"/>
              </a:solidFill>
              <a:effectLst/>
              <a:latin typeface="ＭＳ 明朝"/>
              <a:ea typeface="ＭＳ 明朝"/>
              <a:cs typeface="+mn-cs"/>
            </a:rPr>
            <a:t>R3</a:t>
          </a:r>
          <a:r>
            <a:rPr kumimoji="1" lang="ja-JP" altLang="ja-JP" sz="1100" b="0" i="0" baseline="0">
              <a:solidFill>
                <a:schemeClr val="dk1"/>
              </a:solidFill>
              <a:effectLst/>
              <a:latin typeface="ＭＳ 明朝"/>
              <a:ea typeface="ＭＳ 明朝"/>
              <a:cs typeface="+mn-cs"/>
            </a:rPr>
            <a:t>完了）、せいらんの里整備事業（</a:t>
          </a:r>
          <a:r>
            <a:rPr kumimoji="1" lang="en-US" altLang="ja-JP" sz="1100" b="0" i="0" baseline="0">
              <a:solidFill>
                <a:schemeClr val="dk1"/>
              </a:solidFill>
              <a:effectLst/>
              <a:latin typeface="ＭＳ 明朝"/>
              <a:ea typeface="ＭＳ 明朝"/>
              <a:cs typeface="+mn-cs"/>
            </a:rPr>
            <a:t>R3</a:t>
          </a:r>
          <a:r>
            <a:rPr kumimoji="1" lang="ja-JP" altLang="ja-JP" sz="1100" b="0" i="0" baseline="0">
              <a:solidFill>
                <a:schemeClr val="dk1"/>
              </a:solidFill>
              <a:effectLst/>
              <a:latin typeface="ＭＳ 明朝"/>
              <a:ea typeface="ＭＳ 明朝"/>
              <a:cs typeface="+mn-cs"/>
            </a:rPr>
            <a:t>完了）、新本庁舎建設事業（</a:t>
          </a:r>
          <a:r>
            <a:rPr kumimoji="1" lang="en-US" altLang="ja-JP" sz="1100" b="0" i="0" baseline="0">
              <a:solidFill>
                <a:schemeClr val="dk1"/>
              </a:solidFill>
              <a:effectLst/>
              <a:latin typeface="ＭＳ 明朝"/>
              <a:ea typeface="ＭＳ 明朝"/>
              <a:cs typeface="+mn-cs"/>
            </a:rPr>
            <a:t>R6</a:t>
          </a:r>
          <a:r>
            <a:rPr kumimoji="1" lang="ja-JP" altLang="ja-JP" sz="1100" b="0" i="0" baseline="0">
              <a:solidFill>
                <a:schemeClr val="dk1"/>
              </a:solidFill>
              <a:effectLst/>
              <a:latin typeface="ＭＳ 明朝"/>
              <a:ea typeface="ＭＳ 明朝"/>
              <a:cs typeface="+mn-cs"/>
            </a:rPr>
            <a:t>完了）など大型事業の集中により多額の地方債を発行している。</a:t>
          </a:r>
          <a:endParaRPr lang="ja-JP" altLang="ja-JP" sz="1400">
            <a:effectLst/>
            <a:latin typeface="ＭＳ 明朝"/>
            <a:ea typeface="ＭＳ 明朝"/>
          </a:endParaRPr>
        </a:p>
        <a:p>
          <a:pPr eaLnBrk="1" fontAlgn="auto" latinLnBrk="0" hangingPunct="1"/>
          <a:r>
            <a:rPr kumimoji="1" lang="ja-JP" altLang="ja-JP" sz="1100" b="0" i="0" baseline="0">
              <a:solidFill>
                <a:schemeClr val="dk1"/>
              </a:solidFill>
              <a:effectLst/>
              <a:latin typeface="ＭＳ 明朝"/>
              <a:ea typeface="ＭＳ 明朝"/>
              <a:cs typeface="+mn-cs"/>
            </a:rPr>
            <a:t>　また令和</a:t>
          </a:r>
          <a:r>
            <a:rPr kumimoji="1" lang="en-US" altLang="ja-JP" sz="1100" b="0" i="0" baseline="0">
              <a:solidFill>
                <a:schemeClr val="dk1"/>
              </a:solidFill>
              <a:effectLst/>
              <a:latin typeface="ＭＳ 明朝"/>
              <a:ea typeface="ＭＳ 明朝"/>
              <a:cs typeface="+mn-cs"/>
            </a:rPr>
            <a:t>6</a:t>
          </a:r>
          <a:r>
            <a:rPr kumimoji="1" lang="ja-JP" altLang="ja-JP" sz="1100" b="0" i="0" baseline="0">
              <a:solidFill>
                <a:schemeClr val="dk1"/>
              </a:solidFill>
              <a:effectLst/>
              <a:latin typeface="ＭＳ 明朝"/>
              <a:ea typeface="ＭＳ 明朝"/>
              <a:cs typeface="+mn-cs"/>
            </a:rPr>
            <a:t>年度以降も保健福祉センター里楽の大規模改修や</a:t>
          </a:r>
          <a:r>
            <a:rPr kumimoji="1" lang="ja-JP" altLang="en-US" sz="1100" b="0" i="0" baseline="0">
              <a:solidFill>
                <a:schemeClr val="dk1"/>
              </a:solidFill>
              <a:effectLst/>
              <a:latin typeface="ＭＳ 明朝"/>
              <a:ea typeface="ＭＳ 明朝"/>
              <a:cs typeface="+mn-cs"/>
            </a:rPr>
            <a:t>精華地区集落活動拠点整備事業</a:t>
          </a:r>
          <a:r>
            <a:rPr kumimoji="1" lang="ja-JP" altLang="ja-JP" sz="1100" b="0" i="0" baseline="0">
              <a:solidFill>
                <a:schemeClr val="dk1"/>
              </a:solidFill>
              <a:effectLst/>
              <a:latin typeface="ＭＳ 明朝"/>
              <a:ea typeface="ＭＳ 明朝"/>
              <a:cs typeface="+mn-cs"/>
            </a:rPr>
            <a:t>など大型事業が続くため、地方債現在高が大きく増加する見込みである。</a:t>
          </a:r>
          <a:endParaRPr lang="ja-JP" altLang="ja-JP" sz="1400">
            <a:effectLst/>
            <a:latin typeface="ＭＳ 明朝"/>
            <a:ea typeface="ＭＳ 明朝"/>
          </a:endParaRPr>
        </a:p>
        <a:p>
          <a:pPr eaLnBrk="1" fontAlgn="auto" latinLnBrk="0" hangingPunct="1"/>
          <a:r>
            <a:rPr kumimoji="1" lang="ja-JP" altLang="ja-JP" sz="1100" b="0" i="0" baseline="0">
              <a:solidFill>
                <a:schemeClr val="dk1"/>
              </a:solidFill>
              <a:effectLst/>
              <a:latin typeface="ＭＳ 明朝"/>
              <a:ea typeface="ＭＳ 明朝"/>
              <a:cs typeface="+mn-cs"/>
            </a:rPr>
            <a:t>　そのため、将来を見据えた中長期財政計画を更新し、繰上償還や基金の活用などを行い、財政が圧迫されないよう慎重な財政運営をしていく必要がある。</a:t>
          </a:r>
          <a:endParaRPr lang="ja-JP" altLang="ja-JP" sz="1400">
            <a:effectLst/>
            <a:latin typeface="ＭＳ 明朝"/>
            <a:ea typeface="ＭＳ 明朝"/>
          </a:endParaRPr>
        </a:p>
        <a:p>
          <a:endParaRPr kumimoji="1" lang="ja-JP" altLang="en-US" sz="1300">
            <a:latin typeface="ＭＳ Ｐゴシック"/>
            <a:ea typeface="ＭＳ Ｐゴシック"/>
          </a:endParaRPr>
        </a:p>
      </xdr:txBody>
    </xdr:sp>
    <xdr:clientData/>
  </xdr:twoCellAnchor>
  <xdr:oneCellAnchor>
    <xdr:from>
      <xdr:col>61</xdr:col>
      <xdr:colOff>6350</xdr:colOff>
      <xdr:row>10</xdr:row>
      <xdr:rowOff>61595</xdr:rowOff>
    </xdr:from>
    <xdr:ext cx="297815" cy="2203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1820525" y="1712595"/>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93345</xdr:rowOff>
    </xdr:from>
    <xdr:to>
      <xdr:col>85</xdr:col>
      <xdr:colOff>95250</xdr:colOff>
      <xdr:row>25</xdr:row>
      <xdr:rowOff>93345</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1858625" y="4220845"/>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121285</xdr:rowOff>
    </xdr:from>
    <xdr:ext cx="760730" cy="251460"/>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1160125" y="4083685"/>
          <a:ext cx="7607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34925</xdr:rowOff>
    </xdr:from>
    <xdr:to>
      <xdr:col>85</xdr:col>
      <xdr:colOff>95250</xdr:colOff>
      <xdr:row>23</xdr:row>
      <xdr:rowOff>34925</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1858625" y="3832225"/>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63500</xdr:rowOff>
    </xdr:from>
    <xdr:ext cx="760730" cy="252730"/>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1160125" y="369570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144145</xdr:rowOff>
    </xdr:from>
    <xdr:to>
      <xdr:col>85</xdr:col>
      <xdr:colOff>95250</xdr:colOff>
      <xdr:row>20</xdr:row>
      <xdr:rowOff>144145</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1858625" y="3446145"/>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5715</xdr:rowOff>
    </xdr:from>
    <xdr:ext cx="760730" cy="25273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1160125" y="330771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86995</xdr:rowOff>
    </xdr:from>
    <xdr:to>
      <xdr:col>85</xdr:col>
      <xdr:colOff>95250</xdr:colOff>
      <xdr:row>18</xdr:row>
      <xdr:rowOff>86995</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1858625" y="3058795"/>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114935</xdr:rowOff>
    </xdr:from>
    <xdr:ext cx="760730" cy="25273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1160125" y="292163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28575</xdr:rowOff>
    </xdr:from>
    <xdr:to>
      <xdr:col>85</xdr:col>
      <xdr:colOff>95250</xdr:colOff>
      <xdr:row>16</xdr:row>
      <xdr:rowOff>28575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1858625" y="2670175"/>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57785</xdr:rowOff>
    </xdr:from>
    <xdr:ext cx="760730" cy="25209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1160125" y="253428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138430</xdr:rowOff>
    </xdr:from>
    <xdr:to>
      <xdr:col>85</xdr:col>
      <xdr:colOff>95250</xdr:colOff>
      <xdr:row>13</xdr:row>
      <xdr:rowOff>138430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1858625" y="228473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166370</xdr:rowOff>
    </xdr:from>
    <xdr:ext cx="760730" cy="25209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1160125" y="21475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80010</xdr:rowOff>
    </xdr:from>
    <xdr:to>
      <xdr:col>85</xdr:col>
      <xdr:colOff>95250</xdr:colOff>
      <xdr:row>11</xdr:row>
      <xdr:rowOff>80010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858625" y="1896110"/>
          <a:ext cx="4699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80010</xdr:rowOff>
    </xdr:from>
    <xdr:to>
      <xdr:col>85</xdr:col>
      <xdr:colOff>95250</xdr:colOff>
      <xdr:row>25</xdr:row>
      <xdr:rowOff>93345</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1858625" y="1896110"/>
          <a:ext cx="4699000" cy="23247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138430</xdr:rowOff>
    </xdr:from>
    <xdr:to>
      <xdr:col>81</xdr:col>
      <xdr:colOff>44450</xdr:colOff>
      <xdr:row>23</xdr:row>
      <xdr:rowOff>33655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5732125" y="2284730"/>
          <a:ext cx="0" cy="15462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6350</xdr:rowOff>
    </xdr:from>
    <xdr:ext cx="760730" cy="252730"/>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5821025" y="380365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119.9</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33655</xdr:rowOff>
    </xdr:from>
    <xdr:to>
      <xdr:col>81</xdr:col>
      <xdr:colOff>133350</xdr:colOff>
      <xdr:row>23</xdr:row>
      <xdr:rowOff>33655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5659100" y="38309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5715</xdr:rowOff>
    </xdr:from>
    <xdr:ext cx="760730" cy="252730"/>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5821025" y="198691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138430</xdr:rowOff>
    </xdr:from>
    <xdr:to>
      <xdr:col>81</xdr:col>
      <xdr:colOff>133350</xdr:colOff>
      <xdr:row>13</xdr:row>
      <xdr:rowOff>138430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5659100" y="22847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61595</xdr:rowOff>
    </xdr:from>
    <xdr:ext cx="760730" cy="252730"/>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5821025" y="2207895"/>
          <a:ext cx="7607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13</xdr:row>
      <xdr:rowOff>88900</xdr:rowOff>
    </xdr:from>
    <xdr:to>
      <xdr:col>81</xdr:col>
      <xdr:colOff>95250</xdr:colOff>
      <xdr:row>14</xdr:row>
      <xdr:rowOff>20320</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5682595" y="2235200"/>
          <a:ext cx="10033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188595</xdr:colOff>
      <xdr:row>13</xdr:row>
      <xdr:rowOff>88900</xdr:rowOff>
    </xdr:from>
    <xdr:to>
      <xdr:col>77</xdr:col>
      <xdr:colOff>95250</xdr:colOff>
      <xdr:row>14</xdr:row>
      <xdr:rowOff>20320</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4907895" y="2235200"/>
          <a:ext cx="10033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29845</xdr:rowOff>
    </xdr:from>
    <xdr:ext cx="735965" cy="25209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4608175" y="2011045"/>
          <a:ext cx="7359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88900</xdr:rowOff>
    </xdr:from>
    <xdr:to>
      <xdr:col>73</xdr:col>
      <xdr:colOff>44450</xdr:colOff>
      <xdr:row>14</xdr:row>
      <xdr:rowOff>20320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4097000" y="2235200"/>
          <a:ext cx="85725"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29845</xdr:rowOff>
    </xdr:from>
    <xdr:ext cx="761365" cy="25209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3782675" y="201104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88900</xdr:rowOff>
    </xdr:from>
    <xdr:to>
      <xdr:col>68</xdr:col>
      <xdr:colOff>188595</xdr:colOff>
      <xdr:row>14</xdr:row>
      <xdr:rowOff>20320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3271500" y="2235200"/>
          <a:ext cx="86995"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12</xdr:row>
      <xdr:rowOff>29845</xdr:rowOff>
    </xdr:from>
    <xdr:ext cx="761365" cy="25209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2971145" y="201104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13</xdr:row>
      <xdr:rowOff>88900</xdr:rowOff>
    </xdr:from>
    <xdr:to>
      <xdr:col>64</xdr:col>
      <xdr:colOff>152400</xdr:colOff>
      <xdr:row>14</xdr:row>
      <xdr:rowOff>20320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2446000" y="223520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29845</xdr:rowOff>
    </xdr:from>
    <xdr:ext cx="762000" cy="25209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2147550" y="201104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90805</xdr:rowOff>
    </xdr:from>
    <xdr:ext cx="761365" cy="251460"/>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532100" y="4218305"/>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90805</xdr:rowOff>
    </xdr:from>
    <xdr:ext cx="761365" cy="25146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757400" y="4218305"/>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25</xdr:row>
      <xdr:rowOff>90805</xdr:rowOff>
    </xdr:from>
    <xdr:ext cx="761365" cy="251460"/>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939520" y="4218305"/>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90805</xdr:rowOff>
    </xdr:from>
    <xdr:ext cx="760730" cy="251460"/>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22275" y="4218305"/>
          <a:ext cx="7607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90805</xdr:rowOff>
    </xdr:from>
    <xdr:ext cx="761365" cy="25146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2296775" y="4218305"/>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81989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786350" y="190500"/>
          <a:ext cx="36512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811750" y="215900"/>
          <a:ext cx="36068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179705</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837150" y="241300"/>
          <a:ext cx="355282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高知県津野町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5187930" y="190500"/>
          <a:ext cx="247904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5213330" y="215900"/>
          <a:ext cx="243459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5238730" y="241300"/>
          <a:ext cx="237744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144395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20090" y="1524000"/>
          <a:ext cx="896747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33120" y="1555750"/>
          <a:ext cx="129921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068830" y="1555750"/>
          <a:ext cx="11861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5,184
5,153
197.85
7,551,009
7,476,102
34,965
3,993,947
5,993,349</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318510" y="1555750"/>
          <a:ext cx="14122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730750" y="1549400"/>
          <a:ext cx="18923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179705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623050" y="1549400"/>
          <a:ext cx="118491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858760" y="1549400"/>
          <a:ext cx="59309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730750" y="2413000"/>
          <a:ext cx="18923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686550" y="2413000"/>
          <a:ext cx="317754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839960" y="1524000"/>
          <a:ext cx="13233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072370" y="1587500"/>
          <a:ext cx="11861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072370" y="1854200"/>
          <a:ext cx="11861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072370" y="2184400"/>
          <a:ext cx="11861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927590" y="1676400"/>
          <a:ext cx="1574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962515" y="1625600"/>
          <a:ext cx="876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962515" y="1892300"/>
          <a:ext cx="876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00696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927590" y="2159000"/>
          <a:ext cx="15748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00696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927590" y="2540000"/>
          <a:ext cx="15748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5080" cy="25781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56590" y="3492500"/>
          <a:ext cx="889508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5200" cy="25781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56590" y="3746500"/>
          <a:ext cx="60452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3023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56590" y="4000500"/>
          <a:ext cx="82302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351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56590" y="4254500"/>
          <a:ext cx="1835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179705</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20090" y="4699000"/>
          <a:ext cx="429704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179705</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017135" y="4762500"/>
          <a:ext cx="14293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017135" y="4953000"/>
          <a:ext cx="14293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35/81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597650" y="4762500"/>
          <a:ext cx="12992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597650" y="4953000"/>
          <a:ext cx="12992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098790" y="4762500"/>
          <a:ext cx="1412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098790" y="4953000"/>
          <a:ext cx="1412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179705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20090" y="5270500"/>
          <a:ext cx="429704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323840" y="5270500"/>
          <a:ext cx="495681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179705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387340" y="5270500"/>
          <a:ext cx="353695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411470" y="5588000"/>
          <a:ext cx="473075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baseline="0">
              <a:solidFill>
                <a:schemeClr val="dk1"/>
              </a:solidFill>
              <a:effectLst/>
              <a:latin typeface="+mn-lt"/>
              <a:ea typeface="+mn-ea"/>
              <a:cs typeface="+mn-cs"/>
            </a:rPr>
            <a:t>　</a:t>
          </a:r>
          <a:r>
            <a:rPr kumimoji="1" lang="ja-JP" altLang="ja-JP" sz="1100" baseline="0">
              <a:solidFill>
                <a:schemeClr val="dk1"/>
              </a:solidFill>
              <a:effectLst/>
              <a:latin typeface="ＭＳ 明朝"/>
              <a:ea typeface="ＭＳ 明朝"/>
              <a:cs typeface="+mn-cs"/>
            </a:rPr>
            <a:t>令和</a:t>
          </a:r>
          <a:r>
            <a:rPr kumimoji="1" lang="en-US" altLang="ja-JP" sz="1100" baseline="0">
              <a:solidFill>
                <a:schemeClr val="dk1"/>
              </a:solidFill>
              <a:effectLst/>
              <a:latin typeface="ＭＳ 明朝"/>
              <a:ea typeface="ＭＳ 明朝"/>
              <a:cs typeface="+mn-cs"/>
            </a:rPr>
            <a:t>2</a:t>
          </a:r>
          <a:r>
            <a:rPr kumimoji="1" lang="ja-JP" altLang="ja-JP" sz="1100" baseline="0">
              <a:solidFill>
                <a:schemeClr val="dk1"/>
              </a:solidFill>
              <a:effectLst/>
              <a:latin typeface="ＭＳ 明朝"/>
              <a:ea typeface="ＭＳ 明朝"/>
              <a:cs typeface="+mn-cs"/>
            </a:rPr>
            <a:t>年度</a:t>
          </a:r>
          <a:r>
            <a:rPr kumimoji="1" lang="ja-JP" altLang="ja-JP" sz="1100" u="none" baseline="0">
              <a:solidFill>
                <a:schemeClr val="tx1"/>
              </a:solidFill>
              <a:effectLst/>
              <a:latin typeface="ＭＳ 明朝"/>
              <a:ea typeface="ＭＳ 明朝"/>
              <a:cs typeface="+mn-cs"/>
            </a:rPr>
            <a:t>から</a:t>
          </a:r>
          <a:r>
            <a:rPr kumimoji="1" lang="ja-JP" altLang="ja-JP" sz="1100" baseline="0">
              <a:solidFill>
                <a:schemeClr val="tx1"/>
              </a:solidFill>
              <a:effectLst/>
              <a:latin typeface="ＭＳ 明朝"/>
              <a:ea typeface="ＭＳ 明朝"/>
              <a:cs typeface="+mn-cs"/>
            </a:rPr>
            <a:t>会計年度任用職員制度が始まり、物件費（賃金）から人件費（報酬）に移行したため、</a:t>
          </a:r>
          <a:r>
            <a:rPr kumimoji="1" lang="ja-JP" altLang="ja-JP" sz="1100" u="none" baseline="0">
              <a:solidFill>
                <a:schemeClr val="tx1"/>
              </a:solidFill>
              <a:effectLst/>
              <a:latin typeface="ＭＳ 明朝"/>
              <a:ea typeface="ＭＳ 明朝"/>
              <a:cs typeface="+mn-cs"/>
            </a:rPr>
            <a:t>そのタイミングで</a:t>
          </a:r>
          <a:r>
            <a:rPr kumimoji="1" lang="ja-JP" altLang="ja-JP" sz="1100" baseline="0">
              <a:solidFill>
                <a:schemeClr val="tx1"/>
              </a:solidFill>
              <a:effectLst/>
              <a:latin typeface="ＭＳ 明朝"/>
              <a:ea typeface="ＭＳ 明朝"/>
              <a:cs typeface="+mn-cs"/>
            </a:rPr>
            <a:t>大幅に増加し</a:t>
          </a:r>
          <a:r>
            <a:rPr kumimoji="1" lang="ja-JP" altLang="ja-JP" sz="1100" u="sng" baseline="0">
              <a:solidFill>
                <a:schemeClr val="tx1"/>
              </a:solidFill>
              <a:effectLst/>
              <a:latin typeface="ＭＳ 明朝"/>
              <a:ea typeface="ＭＳ 明朝"/>
              <a:cs typeface="+mn-cs"/>
            </a:rPr>
            <a:t>た</a:t>
          </a:r>
          <a:r>
            <a:rPr kumimoji="1" lang="ja-JP" altLang="ja-JP" sz="1100" baseline="0">
              <a:solidFill>
                <a:schemeClr val="tx1"/>
              </a:solidFill>
              <a:effectLst/>
              <a:latin typeface="ＭＳ 明朝"/>
              <a:ea typeface="ＭＳ 明朝"/>
              <a:cs typeface="+mn-cs"/>
            </a:rPr>
            <a:t>。</a:t>
          </a:r>
          <a:endParaRPr lang="ja-JP" altLang="ja-JP" sz="1400">
            <a:solidFill>
              <a:schemeClr val="tx1"/>
            </a:solidFill>
            <a:effectLst/>
            <a:latin typeface="ＭＳ 明朝"/>
            <a:ea typeface="ＭＳ 明朝"/>
          </a:endParaRPr>
        </a:p>
        <a:p>
          <a:r>
            <a:rPr kumimoji="1" lang="ja-JP" altLang="ja-JP" sz="1100" baseline="0">
              <a:solidFill>
                <a:schemeClr val="dk1"/>
              </a:solidFill>
              <a:effectLst/>
              <a:latin typeface="ＭＳ 明朝"/>
              <a:ea typeface="ＭＳ 明朝"/>
              <a:cs typeface="+mn-cs"/>
            </a:rPr>
            <a:t>　また、当町においては、以前より会計年度任用職員数が類似団体と比較して多い傾向にあったことから、人件費への移行により、類似団体と同水準になってきている。</a:t>
          </a:r>
          <a:endParaRPr kumimoji="1" lang="en-US" altLang="ja-JP" sz="1100" baseline="0">
            <a:solidFill>
              <a:schemeClr val="dk1"/>
            </a:solidFill>
            <a:effectLst/>
            <a:latin typeface="ＭＳ 明朝"/>
            <a:ea typeface="ＭＳ 明朝"/>
            <a:cs typeface="+mn-cs"/>
          </a:endParaRPr>
        </a:p>
        <a:p>
          <a:r>
            <a:rPr kumimoji="1" lang="ja-JP" altLang="en-US" sz="1100" baseline="0">
              <a:solidFill>
                <a:schemeClr val="dk1"/>
              </a:solidFill>
              <a:effectLst/>
              <a:latin typeface="ＭＳ 明朝"/>
              <a:ea typeface="ＭＳ 明朝"/>
              <a:cs typeface="+mn-cs"/>
            </a:rPr>
            <a:t>　</a:t>
          </a:r>
          <a:r>
            <a:rPr kumimoji="1" lang="ja-JP" altLang="ja-JP" sz="1100" baseline="0">
              <a:solidFill>
                <a:schemeClr val="dk1"/>
              </a:solidFill>
              <a:effectLst/>
              <a:latin typeface="ＭＳ 明朝"/>
              <a:ea typeface="ＭＳ 明朝"/>
              <a:cs typeface="+mn-cs"/>
            </a:rPr>
            <a:t>令和</a:t>
          </a:r>
          <a:r>
            <a:rPr kumimoji="1" lang="en-US" altLang="ja-JP" sz="1100" baseline="0">
              <a:solidFill>
                <a:schemeClr val="dk1"/>
              </a:solidFill>
              <a:effectLst/>
              <a:latin typeface="ＭＳ 明朝"/>
              <a:ea typeface="ＭＳ 明朝"/>
              <a:cs typeface="+mn-cs"/>
            </a:rPr>
            <a:t>6</a:t>
          </a:r>
          <a:r>
            <a:rPr kumimoji="1" lang="ja-JP" altLang="ja-JP" sz="1100" baseline="0">
              <a:solidFill>
                <a:schemeClr val="dk1"/>
              </a:solidFill>
              <a:effectLst/>
              <a:latin typeface="ＭＳ 明朝"/>
              <a:ea typeface="ＭＳ 明朝"/>
              <a:cs typeface="+mn-cs"/>
            </a:rPr>
            <a:t>年度については、給与改定により一般職給与</a:t>
          </a:r>
          <a:r>
            <a:rPr kumimoji="1" lang="ja-JP" altLang="en-US" sz="1100" baseline="0">
              <a:solidFill>
                <a:schemeClr val="dk1"/>
              </a:solidFill>
              <a:effectLst/>
              <a:latin typeface="ＭＳ 明朝"/>
              <a:ea typeface="ＭＳ 明朝"/>
              <a:cs typeface="+mn-cs"/>
            </a:rPr>
            <a:t>等</a:t>
          </a:r>
          <a:r>
            <a:rPr kumimoji="1" lang="ja-JP" altLang="ja-JP" sz="1100" baseline="0">
              <a:solidFill>
                <a:schemeClr val="dk1"/>
              </a:solidFill>
              <a:effectLst/>
              <a:latin typeface="ＭＳ 明朝"/>
              <a:ea typeface="ＭＳ 明朝"/>
              <a:cs typeface="+mn-cs"/>
            </a:rPr>
            <a:t>が増となったため、前年度から</a:t>
          </a:r>
          <a:r>
            <a:rPr kumimoji="1" lang="en-US" altLang="ja-JP" sz="1100" baseline="0">
              <a:solidFill>
                <a:schemeClr val="dk1"/>
              </a:solidFill>
              <a:effectLst/>
              <a:latin typeface="ＭＳ 明朝"/>
              <a:ea typeface="ＭＳ 明朝"/>
              <a:cs typeface="+mn-cs"/>
            </a:rPr>
            <a:t>2.2</a:t>
          </a:r>
          <a:r>
            <a:rPr kumimoji="1" lang="ja-JP" altLang="ja-JP" sz="1100" baseline="0">
              <a:solidFill>
                <a:schemeClr val="dk1"/>
              </a:solidFill>
              <a:effectLst/>
              <a:latin typeface="ＭＳ 明朝"/>
              <a:ea typeface="ＭＳ 明朝"/>
              <a:cs typeface="+mn-cs"/>
            </a:rPr>
            <a:t>ポイント</a:t>
          </a:r>
          <a:r>
            <a:rPr kumimoji="1" lang="ja-JP" altLang="en-US" sz="1100" baseline="0">
              <a:solidFill>
                <a:schemeClr val="dk1"/>
              </a:solidFill>
              <a:effectLst/>
              <a:latin typeface="ＭＳ 明朝"/>
              <a:ea typeface="ＭＳ 明朝"/>
              <a:cs typeface="+mn-cs"/>
            </a:rPr>
            <a:t>増加</a:t>
          </a:r>
          <a:r>
            <a:rPr kumimoji="1" lang="ja-JP" altLang="ja-JP" sz="1100" baseline="0">
              <a:solidFill>
                <a:schemeClr val="dk1"/>
              </a:solidFill>
              <a:effectLst/>
              <a:latin typeface="ＭＳ 明朝"/>
              <a:ea typeface="ＭＳ 明朝"/>
              <a:cs typeface="+mn-cs"/>
            </a:rPr>
            <a:t>している。</a:t>
          </a:r>
          <a:endParaRPr lang="ja-JP" altLang="ja-JP" sz="1400">
            <a:effectLst/>
            <a:latin typeface="ＭＳ 明朝"/>
            <a:ea typeface="ＭＳ 明朝"/>
          </a:endParaRPr>
        </a:p>
        <a:p>
          <a:r>
            <a:rPr kumimoji="1" lang="ja-JP" altLang="ja-JP" sz="1100" baseline="0">
              <a:solidFill>
                <a:schemeClr val="dk1"/>
              </a:solidFill>
              <a:effectLst/>
              <a:latin typeface="ＭＳ 明朝"/>
              <a:ea typeface="ＭＳ 明朝"/>
              <a:cs typeface="+mn-cs"/>
            </a:rPr>
            <a:t>　しかしながら、現状は職員数が少ない状態にあることから、組織体制の見直しや人材育成など、効率的な稼働が求められている。</a:t>
          </a:r>
          <a:endParaRPr lang="ja-JP" altLang="ja-JP" sz="1400">
            <a:effectLst/>
            <a:latin typeface="ＭＳ 明朝"/>
            <a:ea typeface="ＭＳ 明朝"/>
          </a:endParaRPr>
        </a:p>
        <a:p>
          <a:r>
            <a:rPr kumimoji="1" lang="ja-JP" altLang="en-US" sz="1300">
              <a:latin typeface="ＭＳ Ｐゴシック"/>
              <a:ea typeface="ＭＳ Ｐゴシック"/>
            </a:rPr>
            <a:t> </a:t>
          </a:r>
        </a:p>
      </xdr:txBody>
    </xdr:sp>
    <xdr:clientData/>
  </xdr:twoCellAnchor>
  <xdr:oneCellAnchor>
    <xdr:from>
      <xdr:col>3</xdr:col>
      <xdr:colOff>123825</xdr:colOff>
      <xdr:row>29</xdr:row>
      <xdr:rowOff>107950</xdr:rowOff>
    </xdr:from>
    <xdr:ext cx="29845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8199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179705</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20090" y="7556500"/>
          <a:ext cx="4297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7365" cy="25781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40030" y="74142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179705</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20090" y="7099300"/>
          <a:ext cx="4297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7365" cy="25781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40030" y="69570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179705</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20090" y="6642100"/>
          <a:ext cx="4297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7365" cy="25781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40030" y="64998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179705</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20090" y="6184900"/>
          <a:ext cx="4297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7365" cy="25781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40030" y="60426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179705</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20090" y="5727700"/>
          <a:ext cx="4297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7365" cy="25781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40030" y="55854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20090" y="5270500"/>
          <a:ext cx="4297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7365" cy="25781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40030" y="51282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20090" y="5270500"/>
          <a:ext cx="429704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21590</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490720" y="5850890"/>
          <a:ext cx="0" cy="1339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133350</xdr:rowOff>
    </xdr:from>
    <xdr:ext cx="761365" cy="25781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579620" y="716280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42.0</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415790" y="719074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107950</xdr:rowOff>
    </xdr:from>
    <xdr:ext cx="761365"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579620" y="55943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12.7</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21590</xdr:rowOff>
    </xdr:from>
    <xdr:to>
      <xdr:col>24</xdr:col>
      <xdr:colOff>114300</xdr:colOff>
      <xdr:row>34</xdr:row>
      <xdr:rowOff>21590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415790" y="585089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36</xdr:row>
      <xdr:rowOff>140970</xdr:rowOff>
    </xdr:from>
    <xdr:to>
      <xdr:col>24</xdr:col>
      <xdr:colOff>25400</xdr:colOff>
      <xdr:row>37</xdr:row>
      <xdr:rowOff>69850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714750" y="6313170"/>
          <a:ext cx="77597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22860</xdr:rowOff>
    </xdr:from>
    <xdr:ext cx="761365"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579620" y="636651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50800</xdr:rowOff>
    </xdr:from>
    <xdr:to>
      <xdr:col>24</xdr:col>
      <xdr:colOff>76200</xdr:colOff>
      <xdr:row>37</xdr:row>
      <xdr:rowOff>152400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453890" y="6394450"/>
          <a:ext cx="876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113030</xdr:rowOff>
    </xdr:from>
    <xdr:to>
      <xdr:col>19</xdr:col>
      <xdr:colOff>179705</xdr:colOff>
      <xdr:row>36</xdr:row>
      <xdr:rowOff>140970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2889250" y="6285230"/>
          <a:ext cx="8255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10160</xdr:rowOff>
    </xdr:from>
    <xdr:to>
      <xdr:col>20</xdr:col>
      <xdr:colOff>38100</xdr:colOff>
      <xdr:row>37</xdr:row>
      <xdr:rowOff>111760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671570" y="6353810"/>
          <a:ext cx="876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96520</xdr:rowOff>
    </xdr:from>
    <xdr:ext cx="735965" cy="259080"/>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355340" y="644017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113030</xdr:rowOff>
    </xdr:from>
    <xdr:to>
      <xdr:col>15</xdr:col>
      <xdr:colOff>98425</xdr:colOff>
      <xdr:row>36</xdr:row>
      <xdr:rowOff>122555</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056130" y="6285230"/>
          <a:ext cx="83312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158750</xdr:rowOff>
    </xdr:from>
    <xdr:to>
      <xdr:col>15</xdr:col>
      <xdr:colOff>149225</xdr:colOff>
      <xdr:row>37</xdr:row>
      <xdr:rowOff>88900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283845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73660</xdr:rowOff>
    </xdr:from>
    <xdr:ext cx="762000" cy="259080"/>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536190" y="6417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122555</xdr:rowOff>
    </xdr:from>
    <xdr:to>
      <xdr:col>11</xdr:col>
      <xdr:colOff>9525</xdr:colOff>
      <xdr:row>37</xdr:row>
      <xdr:rowOff>65405</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236980" y="6294755"/>
          <a:ext cx="81915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135890</xdr:rowOff>
    </xdr:from>
    <xdr:to>
      <xdr:col>11</xdr:col>
      <xdr:colOff>60325</xdr:colOff>
      <xdr:row>37</xdr:row>
      <xdr:rowOff>66040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019300" y="6308090"/>
          <a:ext cx="876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50800</xdr:rowOff>
    </xdr:from>
    <xdr:ext cx="761365"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703070" y="63944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635</xdr:rowOff>
    </xdr:from>
    <xdr:to>
      <xdr:col>6</xdr:col>
      <xdr:colOff>171450</xdr:colOff>
      <xdr:row>37</xdr:row>
      <xdr:rowOff>102235</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18618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112395</xdr:rowOff>
    </xdr:from>
    <xdr:ext cx="760730" cy="25781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883920" y="611314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073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28879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1365"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52044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6873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44</xdr:row>
      <xdr:rowOff>10160</xdr:rowOff>
    </xdr:from>
    <xdr:ext cx="761365"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542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073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03505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453890" y="6362700"/>
          <a:ext cx="876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35560</xdr:rowOff>
    </xdr:from>
    <xdr:ext cx="761365" cy="25908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579620" y="6207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90170</xdr:rowOff>
    </xdr:from>
    <xdr:to>
      <xdr:col>20</xdr:col>
      <xdr:colOff>38100</xdr:colOff>
      <xdr:row>37</xdr:row>
      <xdr:rowOff>20320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671570" y="6262370"/>
          <a:ext cx="876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30480</xdr:rowOff>
    </xdr:from>
    <xdr:ext cx="735965" cy="25781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355340" y="6031230"/>
          <a:ext cx="7359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62230</xdr:rowOff>
    </xdr:from>
    <xdr:to>
      <xdr:col>15</xdr:col>
      <xdr:colOff>149225</xdr:colOff>
      <xdr:row>36</xdr:row>
      <xdr:rowOff>163830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838450" y="623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2540</xdr:rowOff>
    </xdr:from>
    <xdr:ext cx="76200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536190" y="6003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71755</xdr:rowOff>
    </xdr:from>
    <xdr:to>
      <xdr:col>11</xdr:col>
      <xdr:colOff>60325</xdr:colOff>
      <xdr:row>37</xdr:row>
      <xdr:rowOff>1905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019300" y="6243955"/>
          <a:ext cx="876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12065</xdr:rowOff>
    </xdr:from>
    <xdr:ext cx="761365"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703070" y="60128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14605</xdr:rowOff>
    </xdr:from>
    <xdr:to>
      <xdr:col>6</xdr:col>
      <xdr:colOff>171450</xdr:colOff>
      <xdr:row>37</xdr:row>
      <xdr:rowOff>116205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186180" y="635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100965</xdr:rowOff>
    </xdr:from>
    <xdr:ext cx="760730" cy="25781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883920" y="644461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1579860" y="1270000"/>
          <a:ext cx="430149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5894050" y="1333500"/>
          <a:ext cx="1412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5894050" y="1524000"/>
          <a:ext cx="1412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471390" y="1333500"/>
          <a:ext cx="12992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471390" y="1524000"/>
          <a:ext cx="12992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971260" y="1333500"/>
          <a:ext cx="14135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101</xdr:col>
      <xdr:colOff>179705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971260" y="1524000"/>
          <a:ext cx="14135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1579860" y="1841500"/>
          <a:ext cx="430149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6180435" y="1841500"/>
          <a:ext cx="49739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6247110" y="1841500"/>
          <a:ext cx="35445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6285210" y="2159000"/>
          <a:ext cx="473075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明朝"/>
              <a:ea typeface="ＭＳ 明朝"/>
              <a:cs typeface="+mn-cs"/>
            </a:rPr>
            <a:t>令和</a:t>
          </a:r>
          <a:r>
            <a:rPr kumimoji="1" lang="en-US" altLang="ja-JP" sz="1100">
              <a:solidFill>
                <a:schemeClr val="dk1"/>
              </a:solidFill>
              <a:effectLst/>
              <a:latin typeface="ＭＳ 明朝"/>
              <a:ea typeface="ＭＳ 明朝"/>
              <a:cs typeface="+mn-cs"/>
            </a:rPr>
            <a:t>2</a:t>
          </a:r>
          <a:r>
            <a:rPr kumimoji="1" lang="ja-JP" altLang="ja-JP" sz="1100">
              <a:solidFill>
                <a:schemeClr val="dk1"/>
              </a:solidFill>
              <a:effectLst/>
              <a:latin typeface="ＭＳ 明朝"/>
              <a:ea typeface="ＭＳ 明朝"/>
              <a:cs typeface="+mn-cs"/>
            </a:rPr>
            <a:t>年度</a:t>
          </a:r>
          <a:r>
            <a:rPr kumimoji="1" lang="ja-JP" altLang="ja-JP" sz="1100" u="sng">
              <a:solidFill>
                <a:srgbClr val="FF0000"/>
              </a:solidFill>
              <a:effectLst/>
              <a:latin typeface="ＭＳ 明朝"/>
              <a:ea typeface="ＭＳ 明朝"/>
              <a:cs typeface="+mn-cs"/>
            </a:rPr>
            <a:t>から</a:t>
          </a:r>
          <a:r>
            <a:rPr kumimoji="1" lang="ja-JP" altLang="ja-JP" sz="1100">
              <a:solidFill>
                <a:schemeClr val="dk1"/>
              </a:solidFill>
              <a:effectLst/>
              <a:latin typeface="ＭＳ 明朝"/>
              <a:ea typeface="ＭＳ 明朝"/>
              <a:cs typeface="+mn-cs"/>
            </a:rPr>
            <a:t>会計年度任用職員制度が始まり、物件費（賃金）から人件費（報酬）に移行したため、</a:t>
          </a:r>
          <a:r>
            <a:rPr kumimoji="1" lang="ja-JP" altLang="ja-JP" sz="1100" u="sng">
              <a:solidFill>
                <a:srgbClr val="FF0000"/>
              </a:solidFill>
              <a:effectLst/>
              <a:latin typeface="ＭＳ 明朝"/>
              <a:ea typeface="ＭＳ 明朝"/>
              <a:cs typeface="+mn-cs"/>
            </a:rPr>
            <a:t>そのタイミングで</a:t>
          </a:r>
          <a:r>
            <a:rPr kumimoji="1" lang="ja-JP" altLang="ja-JP" sz="1100">
              <a:solidFill>
                <a:schemeClr val="dk1"/>
              </a:solidFill>
              <a:effectLst/>
              <a:latin typeface="ＭＳ 明朝"/>
              <a:ea typeface="ＭＳ 明朝"/>
              <a:cs typeface="+mn-cs"/>
            </a:rPr>
            <a:t>大幅に減少し</a:t>
          </a:r>
          <a:r>
            <a:rPr kumimoji="1" lang="ja-JP" altLang="ja-JP" sz="1100" u="sng">
              <a:solidFill>
                <a:srgbClr val="FF0000"/>
              </a:solidFill>
              <a:effectLst/>
              <a:latin typeface="ＭＳ 明朝"/>
              <a:ea typeface="ＭＳ 明朝"/>
              <a:cs typeface="+mn-cs"/>
            </a:rPr>
            <a:t>た</a:t>
          </a:r>
          <a:r>
            <a:rPr kumimoji="1" lang="ja-JP" altLang="ja-JP" sz="1100">
              <a:solidFill>
                <a:schemeClr val="dk1"/>
              </a:solidFill>
              <a:effectLst/>
              <a:latin typeface="ＭＳ 明朝"/>
              <a:ea typeface="ＭＳ 明朝"/>
              <a:cs typeface="+mn-cs"/>
            </a:rPr>
            <a:t>。</a:t>
          </a:r>
          <a:endParaRPr lang="ja-JP" altLang="ja-JP" sz="1400">
            <a:effectLst/>
            <a:latin typeface="ＭＳ 明朝"/>
            <a:ea typeface="ＭＳ 明朝"/>
          </a:endParaRPr>
        </a:p>
        <a:p>
          <a:r>
            <a:rPr kumimoji="1" lang="ja-JP" altLang="ja-JP" sz="1100">
              <a:solidFill>
                <a:schemeClr val="dk1"/>
              </a:solidFill>
              <a:effectLst/>
              <a:latin typeface="ＭＳ 明朝"/>
              <a:ea typeface="ＭＳ 明朝"/>
              <a:cs typeface="+mn-cs"/>
            </a:rPr>
            <a:t>　令和</a:t>
          </a:r>
          <a:r>
            <a:rPr kumimoji="1" lang="en-US" altLang="ja-JP" sz="1100">
              <a:solidFill>
                <a:schemeClr val="dk1"/>
              </a:solidFill>
              <a:effectLst/>
              <a:latin typeface="ＭＳ 明朝"/>
              <a:ea typeface="ＭＳ 明朝"/>
              <a:cs typeface="+mn-cs"/>
            </a:rPr>
            <a:t>6</a:t>
          </a:r>
          <a:r>
            <a:rPr kumimoji="1" lang="ja-JP" altLang="ja-JP" sz="1100">
              <a:solidFill>
                <a:schemeClr val="dk1"/>
              </a:solidFill>
              <a:effectLst/>
              <a:latin typeface="ＭＳ 明朝"/>
              <a:ea typeface="ＭＳ 明朝"/>
              <a:cs typeface="+mn-cs"/>
            </a:rPr>
            <a:t>年度</a:t>
          </a:r>
          <a:r>
            <a:rPr kumimoji="1" lang="ja-JP" altLang="ja-JP" sz="1100" u="sng">
              <a:solidFill>
                <a:srgbClr val="FF0000"/>
              </a:solidFill>
              <a:effectLst/>
              <a:latin typeface="ＭＳ 明朝"/>
              <a:ea typeface="ＭＳ 明朝"/>
              <a:cs typeface="+mn-cs"/>
            </a:rPr>
            <a:t>は</a:t>
          </a:r>
          <a:r>
            <a:rPr kumimoji="1" lang="ja-JP" altLang="en-US" sz="1100">
              <a:solidFill>
                <a:schemeClr val="dk1"/>
              </a:solidFill>
              <a:effectLst/>
              <a:latin typeface="ＭＳ 明朝"/>
              <a:ea typeface="ＭＳ 明朝"/>
              <a:cs typeface="+mn-cs"/>
            </a:rPr>
            <a:t>物価高騰による委託料、光熱水費の増などにより</a:t>
          </a:r>
          <a:r>
            <a:rPr kumimoji="1" lang="ja-JP" altLang="ja-JP" sz="1100">
              <a:solidFill>
                <a:schemeClr val="dk1"/>
              </a:solidFill>
              <a:effectLst/>
              <a:latin typeface="ＭＳ 明朝"/>
              <a:ea typeface="ＭＳ 明朝"/>
              <a:cs typeface="+mn-cs"/>
            </a:rPr>
            <a:t>、前年度から</a:t>
          </a:r>
          <a:r>
            <a:rPr kumimoji="1" lang="en-US" altLang="ja-JP" sz="1100">
              <a:solidFill>
                <a:schemeClr val="dk1"/>
              </a:solidFill>
              <a:effectLst/>
              <a:latin typeface="ＭＳ 明朝"/>
              <a:ea typeface="ＭＳ 明朝"/>
              <a:cs typeface="+mn-cs"/>
            </a:rPr>
            <a:t>0.6</a:t>
          </a:r>
          <a:r>
            <a:rPr kumimoji="1" lang="ja-JP" altLang="ja-JP" sz="1100">
              <a:solidFill>
                <a:schemeClr val="dk1"/>
              </a:solidFill>
              <a:effectLst/>
              <a:latin typeface="ＭＳ 明朝"/>
              <a:ea typeface="ＭＳ 明朝"/>
              <a:cs typeface="+mn-cs"/>
            </a:rPr>
            <a:t>ポイント</a:t>
          </a:r>
          <a:r>
            <a:rPr kumimoji="1" lang="ja-JP" altLang="en-US" sz="1100">
              <a:solidFill>
                <a:schemeClr val="dk1"/>
              </a:solidFill>
              <a:effectLst/>
              <a:latin typeface="ＭＳ 明朝"/>
              <a:ea typeface="ＭＳ 明朝"/>
              <a:cs typeface="+mn-cs"/>
            </a:rPr>
            <a:t>増加</a:t>
          </a:r>
          <a:r>
            <a:rPr kumimoji="1" lang="ja-JP" altLang="ja-JP" sz="1100">
              <a:solidFill>
                <a:schemeClr val="dk1"/>
              </a:solidFill>
              <a:effectLst/>
              <a:latin typeface="ＭＳ 明朝"/>
              <a:ea typeface="ＭＳ 明朝"/>
              <a:cs typeface="+mn-cs"/>
            </a:rPr>
            <a:t>している。</a:t>
          </a:r>
          <a:endParaRPr lang="ja-JP" altLang="ja-JP" sz="1400">
            <a:effectLst/>
            <a:latin typeface="ＭＳ 明朝"/>
            <a:ea typeface="ＭＳ 明朝"/>
          </a:endParaRPr>
        </a:p>
        <a:p>
          <a:pPr eaLnBrk="1" fontAlgn="auto" latinLnBrk="0" hangingPunct="1"/>
          <a:r>
            <a:rPr kumimoji="1" lang="ja-JP" altLang="ja-JP" sz="1100">
              <a:solidFill>
                <a:schemeClr val="dk1"/>
              </a:solidFill>
              <a:effectLst/>
              <a:latin typeface="ＭＳ 明朝"/>
              <a:ea typeface="ＭＳ 明朝"/>
              <a:cs typeface="+mn-cs"/>
            </a:rPr>
            <a:t>　物価高騰の長期化を見据えると、</a:t>
          </a:r>
          <a:r>
            <a:rPr kumimoji="1" lang="ja-JP" altLang="ja-JP" sz="1100" b="0" i="0" baseline="0">
              <a:solidFill>
                <a:schemeClr val="dk1"/>
              </a:solidFill>
              <a:effectLst/>
              <a:latin typeface="ＭＳ 明朝"/>
              <a:ea typeface="ＭＳ 明朝"/>
              <a:cs typeface="+mn-cs"/>
            </a:rPr>
            <a:t>今後も物件費が増加する可能性があることから、経費の節減、事業の転換や廃止、公共施設の長寿命化など、行政サービスを向上させつつ、財政状況の健全化に取り組んでいく必要がある。</a:t>
          </a:r>
          <a:endParaRPr lang="ja-JP" altLang="ja-JP" sz="1400">
            <a:effectLst/>
            <a:latin typeface="ＭＳ 明朝"/>
            <a:ea typeface="ＭＳ 明朝"/>
          </a:endParaRPr>
        </a:p>
        <a:p>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7815"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54176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1579860" y="4127500"/>
          <a:ext cx="43014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7365" cy="257810"/>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113770" y="39852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579860" y="3556000"/>
          <a:ext cx="43014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507365" cy="25781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113770" y="34137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579860" y="2984500"/>
          <a:ext cx="43014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7365" cy="25781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113770" y="28422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579860" y="2413000"/>
          <a:ext cx="43014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507365" cy="25781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113770" y="22707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579860" y="1841500"/>
          <a:ext cx="43014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7365" cy="25781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113770" y="16992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1579860" y="1841500"/>
          <a:ext cx="430149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5364460" y="2264410"/>
          <a:ext cx="0" cy="1171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19</xdr:row>
      <xdr:rowOff>150495</xdr:rowOff>
    </xdr:from>
    <xdr:ext cx="761365" cy="259080"/>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5436215" y="34080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27.9</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6985</xdr:rowOff>
    </xdr:from>
    <xdr:to>
      <xdr:col>82</xdr:col>
      <xdr:colOff>179705</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5275560" y="343598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11</xdr:row>
      <xdr:rowOff>121920</xdr:rowOff>
    </xdr:from>
    <xdr:ext cx="761365" cy="257810"/>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5436215" y="200787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7.4</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35560</xdr:rowOff>
    </xdr:from>
    <xdr:to>
      <xdr:col>82</xdr:col>
      <xdr:colOff>179705</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5275560" y="226441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92710</xdr:rowOff>
    </xdr:from>
    <xdr:to>
      <xdr:col>82</xdr:col>
      <xdr:colOff>107950</xdr:colOff>
      <xdr:row>14</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4582140" y="2493010"/>
          <a:ext cx="78232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15</xdr:row>
      <xdr:rowOff>13970</xdr:rowOff>
    </xdr:from>
    <xdr:ext cx="761365" cy="259080"/>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5436215" y="258572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531366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14</xdr:row>
      <xdr:rowOff>92710</xdr:rowOff>
    </xdr:from>
    <xdr:to>
      <xdr:col>78</xdr:col>
      <xdr:colOff>69850</xdr:colOff>
      <xdr:row>14</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3761720" y="2493010"/>
          <a:ext cx="82042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453134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116840</xdr:rowOff>
    </xdr:from>
    <xdr:ext cx="735965" cy="259080"/>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4229080" y="268859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46990</xdr:rowOff>
    </xdr:from>
    <xdr:to>
      <xdr:col>73</xdr:col>
      <xdr:colOff>179705</xdr:colOff>
      <xdr:row>14</xdr:row>
      <xdr:rowOff>104140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2929870" y="2447290"/>
          <a:ext cx="83185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3712190" y="2573655"/>
          <a:ext cx="876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88265</xdr:rowOff>
    </xdr:from>
    <xdr:ext cx="762000" cy="257810"/>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3395960" y="266001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46990</xdr:rowOff>
    </xdr:from>
    <xdr:to>
      <xdr:col>69</xdr:col>
      <xdr:colOff>92075</xdr:colOff>
      <xdr:row>14</xdr:row>
      <xdr:rowOff>58420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2096750" y="2447290"/>
          <a:ext cx="83312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287907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36830</xdr:rowOff>
    </xdr:from>
    <xdr:ext cx="761365"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2576810" y="26085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14</xdr:row>
      <xdr:rowOff>121920</xdr:rowOff>
    </xdr:from>
    <xdr:to>
      <xdr:col>65</xdr:col>
      <xdr:colOff>53975</xdr:colOff>
      <xdr:row>15</xdr:row>
      <xdr:rowOff>52070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059920" y="2522220"/>
          <a:ext cx="876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36830</xdr:rowOff>
    </xdr:from>
    <xdr:ext cx="761365" cy="259080"/>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1743690" y="26085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073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5162530" y="41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61365"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438021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2000" cy="259080"/>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356106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7279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24</xdr:row>
      <xdr:rowOff>10160</xdr:rowOff>
    </xdr:from>
    <xdr:ext cx="761365"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190117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531366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13</xdr:row>
      <xdr:rowOff>92710</xdr:rowOff>
    </xdr:from>
    <xdr:ext cx="761365" cy="259080"/>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5436215" y="2321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14</xdr:row>
      <xdr:rowOff>41910</xdr:rowOff>
    </xdr:from>
    <xdr:to>
      <xdr:col>78</xdr:col>
      <xdr:colOff>120650</xdr:colOff>
      <xdr:row>14</xdr:row>
      <xdr:rowOff>143510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4531340" y="244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153670</xdr:rowOff>
    </xdr:from>
    <xdr:ext cx="73596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229080" y="221107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14</xdr:row>
      <xdr:rowOff>53340</xdr:rowOff>
    </xdr:from>
    <xdr:to>
      <xdr:col>74</xdr:col>
      <xdr:colOff>31750</xdr:colOff>
      <xdr:row>14</xdr:row>
      <xdr:rowOff>154940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3712190" y="2453640"/>
          <a:ext cx="876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165100</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3395960" y="2222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13</xdr:row>
      <xdr:rowOff>167640</xdr:rowOff>
    </xdr:from>
    <xdr:to>
      <xdr:col>69</xdr:col>
      <xdr:colOff>142875</xdr:colOff>
      <xdr:row>14</xdr:row>
      <xdr:rowOff>97790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2879070" y="239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107950</xdr:rowOff>
    </xdr:from>
    <xdr:ext cx="761365"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576810" y="21653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7620</xdr:rowOff>
    </xdr:from>
    <xdr:to>
      <xdr:col>65</xdr:col>
      <xdr:colOff>53975</xdr:colOff>
      <xdr:row>14</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059920" y="2407920"/>
          <a:ext cx="876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119380</xdr:rowOff>
    </xdr:from>
    <xdr:ext cx="761365"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1743690" y="21767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179705</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20090" y="8128000"/>
          <a:ext cx="429704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179705</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017135" y="8191500"/>
          <a:ext cx="14293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017135" y="8382000"/>
          <a:ext cx="14293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6597650" y="8191500"/>
          <a:ext cx="12992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6597650" y="8382000"/>
          <a:ext cx="12992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098790" y="8191500"/>
          <a:ext cx="1412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098790" y="8382000"/>
          <a:ext cx="1412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179705</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20090" y="8699500"/>
          <a:ext cx="429704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23840" y="8699500"/>
          <a:ext cx="495681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179705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87340" y="8699500"/>
          <a:ext cx="353695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411470" y="9017000"/>
          <a:ext cx="473075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ja-JP" sz="1100">
              <a:solidFill>
                <a:schemeClr val="dk1"/>
              </a:solidFill>
              <a:effectLst/>
              <a:latin typeface="ＭＳ 明朝"/>
              <a:ea typeface="ＭＳ 明朝"/>
              <a:cs typeface="+mn-cs"/>
            </a:rPr>
            <a:t>小中高生医療助成、子育て応援金などの事業を実施しているが、類似団体より低い水準になっている。</a:t>
          </a:r>
          <a:endParaRPr lang="ja-JP" altLang="ja-JP" sz="1400">
            <a:effectLst/>
            <a:latin typeface="ＭＳ 明朝"/>
            <a:ea typeface="ＭＳ 明朝"/>
          </a:endParaRPr>
        </a:p>
        <a:p>
          <a:r>
            <a:rPr kumimoji="1" lang="ja-JP" altLang="ja-JP" sz="1100">
              <a:solidFill>
                <a:schemeClr val="dk1"/>
              </a:solidFill>
              <a:effectLst/>
              <a:latin typeface="ＭＳ 明朝"/>
              <a:ea typeface="ＭＳ 明朝"/>
              <a:cs typeface="+mn-cs"/>
            </a:rPr>
            <a:t>　扶助費の性質上、今後</a:t>
          </a:r>
          <a:r>
            <a:rPr kumimoji="1" lang="ja-JP" altLang="en-US" sz="1100">
              <a:solidFill>
                <a:schemeClr val="dk1"/>
              </a:solidFill>
              <a:effectLst/>
              <a:latin typeface="ＭＳ 明朝"/>
              <a:ea typeface="ＭＳ 明朝"/>
              <a:cs typeface="+mn-cs"/>
            </a:rPr>
            <a:t>も増加</a:t>
          </a:r>
          <a:r>
            <a:rPr kumimoji="1" lang="ja-JP" altLang="ja-JP" sz="1100">
              <a:solidFill>
                <a:schemeClr val="dk1"/>
              </a:solidFill>
              <a:effectLst/>
              <a:latin typeface="ＭＳ 明朝"/>
              <a:ea typeface="ＭＳ 明朝"/>
              <a:cs typeface="+mn-cs"/>
            </a:rPr>
            <a:t>していくこと</a:t>
          </a:r>
          <a:r>
            <a:rPr kumimoji="1" lang="ja-JP" altLang="en-US" sz="1100">
              <a:solidFill>
                <a:schemeClr val="dk1"/>
              </a:solidFill>
              <a:effectLst/>
              <a:latin typeface="ＭＳ 明朝"/>
              <a:ea typeface="ＭＳ 明朝"/>
              <a:cs typeface="+mn-cs"/>
            </a:rPr>
            <a:t>が予想されるため</a:t>
          </a:r>
          <a:r>
            <a:rPr kumimoji="1" lang="ja-JP" altLang="ja-JP" sz="1100">
              <a:solidFill>
                <a:schemeClr val="dk1"/>
              </a:solidFill>
              <a:effectLst/>
              <a:latin typeface="ＭＳ 明朝"/>
              <a:ea typeface="ＭＳ 明朝"/>
              <a:cs typeface="+mn-cs"/>
            </a:rPr>
            <a:t>、扶助費を伴う既存事業の拡充や新規事業は慎重に検討し、現代の課題解決に必要とされる事業を実施していく必要がある。</a:t>
          </a:r>
          <a:endParaRPr lang="ja-JP" altLang="ja-JP" sz="1400">
            <a:effectLst/>
            <a:latin typeface="ＭＳ 明朝"/>
            <a:ea typeface="ＭＳ 明朝"/>
          </a:endParaRPr>
        </a:p>
        <a:p>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98450" cy="22542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68199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179705</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20090" y="10985500"/>
          <a:ext cx="4297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7365" cy="257810"/>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40030" y="108432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179705</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20090" y="10604500"/>
          <a:ext cx="4297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507365" cy="259080"/>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40030"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179705</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20090" y="10223500"/>
          <a:ext cx="4297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507365" cy="259080"/>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40030"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179705</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20090" y="9842500"/>
          <a:ext cx="4297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7365" cy="25781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40030" y="97002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179705</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20090" y="9461500"/>
          <a:ext cx="4297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507365"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40030" y="931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179705</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20090" y="9080500"/>
          <a:ext cx="4297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507365" cy="25908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40030"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20090" y="8699500"/>
          <a:ext cx="4297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7365" cy="25781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40030" y="85572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20090" y="8699500"/>
          <a:ext cx="429704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490720" y="8966200"/>
          <a:ext cx="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22860</xdr:rowOff>
    </xdr:from>
    <xdr:ext cx="761365" cy="259080"/>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579620" y="104813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415790" y="1050925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137160</xdr:rowOff>
    </xdr:from>
    <xdr:ext cx="761365" cy="259080"/>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579620" y="8709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415790" y="896620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52</xdr:row>
      <xdr:rowOff>146050</xdr:rowOff>
    </xdr:from>
    <xdr:to>
      <xdr:col>24</xdr:col>
      <xdr:colOff>25400</xdr:colOff>
      <xdr:row>52</xdr:row>
      <xdr:rowOff>165100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714750" y="9061450"/>
          <a:ext cx="77597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143510</xdr:rowOff>
    </xdr:from>
    <xdr:ext cx="761365" cy="257810"/>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579620" y="9401810"/>
          <a:ext cx="76136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453890" y="9429750"/>
          <a:ext cx="876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146050</xdr:rowOff>
    </xdr:from>
    <xdr:to>
      <xdr:col>19</xdr:col>
      <xdr:colOff>179705</xdr:colOff>
      <xdr:row>52</xdr:row>
      <xdr:rowOff>165100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2889250" y="9061450"/>
          <a:ext cx="8255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671570" y="9410700"/>
          <a:ext cx="876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67310</xdr:rowOff>
    </xdr:from>
    <xdr:ext cx="735965" cy="259080"/>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355340" y="94970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52</xdr:row>
      <xdr:rowOff>127000</xdr:rowOff>
    </xdr:from>
    <xdr:to>
      <xdr:col>15</xdr:col>
      <xdr:colOff>98425</xdr:colOff>
      <xdr:row>52</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056130" y="9042400"/>
          <a:ext cx="83312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283845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29210</xdr:rowOff>
    </xdr:from>
    <xdr:ext cx="762000" cy="257810"/>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536190" y="945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52</xdr:row>
      <xdr:rowOff>127000</xdr:rowOff>
    </xdr:from>
    <xdr:to>
      <xdr:col>11</xdr:col>
      <xdr:colOff>9525</xdr:colOff>
      <xdr:row>52</xdr:row>
      <xdr:rowOff>165100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236980" y="9042400"/>
          <a:ext cx="8191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019300" y="9372600"/>
          <a:ext cx="876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29210</xdr:rowOff>
    </xdr:from>
    <xdr:ext cx="761365" cy="25781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703070" y="945896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18618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86360</xdr:rowOff>
    </xdr:from>
    <xdr:ext cx="760730" cy="257810"/>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883920" y="951611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0730" cy="25908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28879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1365" cy="259080"/>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52044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2000" cy="25908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6873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64</xdr:row>
      <xdr:rowOff>10160</xdr:rowOff>
    </xdr:from>
    <xdr:ext cx="761365"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542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0730"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03505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52</xdr:row>
      <xdr:rowOff>95250</xdr:rowOff>
    </xdr:from>
    <xdr:to>
      <xdr:col>24</xdr:col>
      <xdr:colOff>76200</xdr:colOff>
      <xdr:row>53</xdr:row>
      <xdr:rowOff>25400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453890" y="9010650"/>
          <a:ext cx="876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3810</xdr:rowOff>
    </xdr:from>
    <xdr:ext cx="761365" cy="259080"/>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579620" y="8919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52</xdr:row>
      <xdr:rowOff>114300</xdr:rowOff>
    </xdr:from>
    <xdr:to>
      <xdr:col>20</xdr:col>
      <xdr:colOff>38100</xdr:colOff>
      <xdr:row>53</xdr:row>
      <xdr:rowOff>44450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671570" y="9029700"/>
          <a:ext cx="876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54610</xdr:rowOff>
    </xdr:from>
    <xdr:ext cx="735965" cy="25781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355340" y="8798560"/>
          <a:ext cx="7359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52</xdr:row>
      <xdr:rowOff>95250</xdr:rowOff>
    </xdr:from>
    <xdr:to>
      <xdr:col>15</xdr:col>
      <xdr:colOff>149225</xdr:colOff>
      <xdr:row>53</xdr:row>
      <xdr:rowOff>25400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838450" y="901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35560</xdr:rowOff>
    </xdr:from>
    <xdr:ext cx="76200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536190" y="877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52</xdr:row>
      <xdr:rowOff>76200</xdr:rowOff>
    </xdr:from>
    <xdr:to>
      <xdr:col>11</xdr:col>
      <xdr:colOff>60325</xdr:colOff>
      <xdr:row>53</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019300" y="8991600"/>
          <a:ext cx="876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16510</xdr:rowOff>
    </xdr:from>
    <xdr:ext cx="761365"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703070" y="8760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52</xdr:row>
      <xdr:rowOff>114300</xdr:rowOff>
    </xdr:from>
    <xdr:to>
      <xdr:col>6</xdr:col>
      <xdr:colOff>171450</xdr:colOff>
      <xdr:row>53</xdr:row>
      <xdr:rowOff>44450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186180" y="902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54610</xdr:rowOff>
    </xdr:from>
    <xdr:ext cx="760730" cy="25781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883920" y="87985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1579860" y="8128000"/>
          <a:ext cx="430149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5894050" y="8191500"/>
          <a:ext cx="1412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5894050" y="8382000"/>
          <a:ext cx="1412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471390" y="8191500"/>
          <a:ext cx="12992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471390" y="8382000"/>
          <a:ext cx="12992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971260" y="8191500"/>
          <a:ext cx="14135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101</xdr:col>
      <xdr:colOff>179705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971260" y="8382000"/>
          <a:ext cx="14135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1579860" y="8699500"/>
          <a:ext cx="430149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6180435" y="8699500"/>
          <a:ext cx="49739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6247110" y="8699500"/>
          <a:ext cx="35445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6285210" y="9017000"/>
          <a:ext cx="473075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ＭＳ 明朝"/>
              <a:ea typeface="ＭＳ 明朝"/>
              <a:cs typeface="+mn-cs"/>
            </a:rPr>
            <a:t>　</a:t>
          </a:r>
          <a:r>
            <a:rPr kumimoji="1" lang="ja-JP" altLang="ja-JP" sz="1100">
              <a:solidFill>
                <a:schemeClr val="dk1"/>
              </a:solidFill>
              <a:effectLst/>
              <a:latin typeface="ＭＳ 明朝"/>
              <a:ea typeface="ＭＳ 明朝"/>
              <a:cs typeface="+mn-cs"/>
            </a:rPr>
            <a:t>令和</a:t>
          </a:r>
          <a:r>
            <a:rPr kumimoji="1" lang="en-US" altLang="ja-JP" sz="1100">
              <a:solidFill>
                <a:schemeClr val="dk1"/>
              </a:solidFill>
              <a:effectLst/>
              <a:latin typeface="ＭＳ 明朝"/>
              <a:ea typeface="ＭＳ 明朝"/>
              <a:cs typeface="+mn-cs"/>
            </a:rPr>
            <a:t>4</a:t>
          </a:r>
          <a:r>
            <a:rPr kumimoji="1" lang="ja-JP" altLang="ja-JP" sz="1100">
              <a:solidFill>
                <a:schemeClr val="dk1"/>
              </a:solidFill>
              <a:effectLst/>
              <a:latin typeface="ＭＳ 明朝"/>
              <a:ea typeface="ＭＳ 明朝"/>
              <a:cs typeface="+mn-cs"/>
            </a:rPr>
            <a:t>年度から特別会計における地方債の元金償還が開始になったことなどにより繰出金が</a:t>
          </a:r>
          <a:r>
            <a:rPr kumimoji="1" lang="ja-JP" altLang="ja-JP" sz="1100">
              <a:solidFill>
                <a:schemeClr val="tx1"/>
              </a:solidFill>
              <a:effectLst/>
              <a:latin typeface="ＭＳ 明朝"/>
              <a:ea typeface="ＭＳ 明朝"/>
              <a:cs typeface="+mn-cs"/>
            </a:rPr>
            <a:t>増</a:t>
          </a:r>
          <a:r>
            <a:rPr kumimoji="1" lang="ja-JP" altLang="ja-JP" sz="1100" u="none">
              <a:solidFill>
                <a:schemeClr val="tx1"/>
              </a:solidFill>
              <a:effectLst/>
              <a:latin typeface="ＭＳ 明朝"/>
              <a:ea typeface="ＭＳ 明朝"/>
              <a:cs typeface="+mn-cs"/>
            </a:rPr>
            <a:t>加している。</a:t>
          </a:r>
          <a:r>
            <a:rPr kumimoji="1" lang="ja-JP" altLang="ja-JP" sz="1100">
              <a:solidFill>
                <a:schemeClr val="dk1"/>
              </a:solidFill>
              <a:effectLst/>
              <a:latin typeface="ＭＳ 明朝"/>
              <a:ea typeface="ＭＳ 明朝"/>
              <a:cs typeface="+mn-cs"/>
            </a:rPr>
            <a:t>令和</a:t>
          </a:r>
          <a:r>
            <a:rPr kumimoji="1" lang="en-US" altLang="ja-JP" sz="1100">
              <a:solidFill>
                <a:schemeClr val="dk1"/>
              </a:solidFill>
              <a:effectLst/>
              <a:latin typeface="ＭＳ 明朝"/>
              <a:ea typeface="ＭＳ 明朝"/>
              <a:cs typeface="+mn-cs"/>
            </a:rPr>
            <a:t>6</a:t>
          </a:r>
          <a:r>
            <a:rPr kumimoji="1" lang="ja-JP" altLang="ja-JP" sz="1100">
              <a:solidFill>
                <a:schemeClr val="dk1"/>
              </a:solidFill>
              <a:effectLst/>
              <a:latin typeface="ＭＳ 明朝"/>
              <a:ea typeface="ＭＳ 明朝"/>
              <a:cs typeface="+mn-cs"/>
            </a:rPr>
            <a:t>年度においては</a:t>
          </a:r>
          <a:r>
            <a:rPr kumimoji="1" lang="ja-JP" altLang="en-US" sz="1100">
              <a:solidFill>
                <a:schemeClr val="dk1"/>
              </a:solidFill>
              <a:effectLst/>
              <a:latin typeface="ＭＳ 明朝"/>
              <a:ea typeface="ＭＳ 明朝"/>
              <a:cs typeface="+mn-cs"/>
            </a:rPr>
            <a:t>津野山養護老人ホーム組合</a:t>
          </a:r>
          <a:r>
            <a:rPr kumimoji="1" lang="ja-JP" altLang="ja-JP" sz="1100">
              <a:solidFill>
                <a:schemeClr val="dk1"/>
              </a:solidFill>
              <a:effectLst/>
              <a:latin typeface="ＭＳ 明朝"/>
              <a:ea typeface="ＭＳ 明朝"/>
              <a:cs typeface="+mn-cs"/>
            </a:rPr>
            <a:t>の</a:t>
          </a:r>
          <a:r>
            <a:rPr kumimoji="1" lang="ja-JP" altLang="en-US" sz="1100">
              <a:solidFill>
                <a:schemeClr val="dk1"/>
              </a:solidFill>
              <a:effectLst/>
              <a:latin typeface="ＭＳ 明朝"/>
              <a:ea typeface="ＭＳ 明朝"/>
              <a:cs typeface="+mn-cs"/>
            </a:rPr>
            <a:t>負担金</a:t>
          </a:r>
          <a:r>
            <a:rPr kumimoji="1" lang="ja-JP" altLang="ja-JP" sz="1100">
              <a:solidFill>
                <a:schemeClr val="dk1"/>
              </a:solidFill>
              <a:effectLst/>
              <a:latin typeface="ＭＳ 明朝"/>
              <a:ea typeface="ＭＳ 明朝"/>
              <a:cs typeface="+mn-cs"/>
            </a:rPr>
            <a:t>増により前年度から</a:t>
          </a:r>
          <a:r>
            <a:rPr kumimoji="1" lang="en-US" altLang="ja-JP" sz="1100">
              <a:solidFill>
                <a:schemeClr val="dk1"/>
              </a:solidFill>
              <a:effectLst/>
              <a:latin typeface="ＭＳ 明朝"/>
              <a:ea typeface="ＭＳ 明朝"/>
              <a:cs typeface="+mn-cs"/>
            </a:rPr>
            <a:t>0.5</a:t>
          </a:r>
          <a:r>
            <a:rPr kumimoji="1" lang="ja-JP" altLang="ja-JP" sz="1100">
              <a:solidFill>
                <a:schemeClr val="dk1"/>
              </a:solidFill>
              <a:effectLst/>
              <a:latin typeface="ＭＳ 明朝"/>
              <a:ea typeface="ＭＳ 明朝"/>
              <a:cs typeface="+mn-cs"/>
            </a:rPr>
            <a:t>ポイント増加して</a:t>
          </a:r>
          <a:r>
            <a:rPr kumimoji="1" lang="ja-JP" altLang="en-US" sz="1100">
              <a:solidFill>
                <a:schemeClr val="dk1"/>
              </a:solidFill>
              <a:effectLst/>
              <a:latin typeface="ＭＳ 明朝"/>
              <a:ea typeface="ＭＳ 明朝"/>
              <a:cs typeface="+mn-cs"/>
            </a:rPr>
            <a:t>おり、</a:t>
          </a:r>
          <a:r>
            <a:rPr kumimoji="1" lang="ja-JP" altLang="ja-JP" sz="1100">
              <a:solidFill>
                <a:schemeClr val="dk1"/>
              </a:solidFill>
              <a:effectLst/>
              <a:latin typeface="ＭＳ 明朝"/>
              <a:ea typeface="ＭＳ 明朝"/>
              <a:cs typeface="+mn-cs"/>
            </a:rPr>
            <a:t>類似団体と比較して</a:t>
          </a:r>
          <a:r>
            <a:rPr kumimoji="1" lang="ja-JP" altLang="en-US" sz="1100">
              <a:solidFill>
                <a:schemeClr val="dk1"/>
              </a:solidFill>
              <a:effectLst/>
              <a:latin typeface="ＭＳ 明朝"/>
              <a:ea typeface="ＭＳ 明朝"/>
              <a:cs typeface="+mn-cs"/>
            </a:rPr>
            <a:t>同</a:t>
          </a:r>
          <a:r>
            <a:rPr kumimoji="1" lang="ja-JP" altLang="ja-JP" sz="1100">
              <a:solidFill>
                <a:schemeClr val="dk1"/>
              </a:solidFill>
              <a:effectLst/>
              <a:latin typeface="ＭＳ 明朝"/>
              <a:ea typeface="ＭＳ 明朝"/>
              <a:cs typeface="+mn-cs"/>
            </a:rPr>
            <a:t>水準となっている。</a:t>
          </a:r>
          <a:endParaRPr lang="ja-JP" altLang="ja-JP" sz="1400">
            <a:effectLst/>
            <a:latin typeface="ＭＳ 明朝"/>
            <a:ea typeface="ＭＳ 明朝"/>
          </a:endParaRPr>
        </a:p>
        <a:p>
          <a:r>
            <a:rPr kumimoji="1" lang="ja-JP" altLang="ja-JP" sz="1100">
              <a:solidFill>
                <a:schemeClr val="dk1"/>
              </a:solidFill>
              <a:effectLst/>
              <a:latin typeface="ＭＳ 明朝"/>
              <a:ea typeface="ＭＳ 明朝"/>
              <a:cs typeface="+mn-cs"/>
            </a:rPr>
            <a:t>　ほか維持補修費については、公共施設等における軽微な修繕を行っているが、例年、大きな変動はない。</a:t>
          </a:r>
          <a:endParaRPr lang="ja-JP" altLang="ja-JP" sz="1400">
            <a:effectLst/>
            <a:latin typeface="ＭＳ 明朝"/>
            <a:ea typeface="ＭＳ 明朝"/>
          </a:endParaRPr>
        </a:p>
        <a:p>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97815" cy="22542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54176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1579860" y="10985500"/>
          <a:ext cx="43014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7365" cy="257810"/>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113770" y="108432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1579860" y="10528300"/>
          <a:ext cx="43014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99060</xdr:rowOff>
    </xdr:from>
    <xdr:ext cx="507365" cy="257810"/>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113770" y="103860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1579860" y="10071100"/>
          <a:ext cx="43014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156210</xdr:rowOff>
    </xdr:from>
    <xdr:ext cx="507365" cy="257810"/>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113770" y="99288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1579860" y="9613900"/>
          <a:ext cx="43014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41910</xdr:rowOff>
    </xdr:from>
    <xdr:ext cx="507365" cy="25781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113770" y="94716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1579860" y="9156700"/>
          <a:ext cx="43014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99060</xdr:rowOff>
    </xdr:from>
    <xdr:ext cx="507365" cy="25781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113770" y="90144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579860" y="8699500"/>
          <a:ext cx="43014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7365" cy="25781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113770" y="85572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1579860" y="8699500"/>
          <a:ext cx="430149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42545</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5364460" y="9019540"/>
          <a:ext cx="0" cy="1481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61</xdr:row>
      <xdr:rowOff>14605</xdr:rowOff>
    </xdr:from>
    <xdr:ext cx="761365" cy="259080"/>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5436215" y="104730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42545</xdr:rowOff>
    </xdr:from>
    <xdr:to>
      <xdr:col>82</xdr:col>
      <xdr:colOff>179705</xdr:colOff>
      <xdr:row>61</xdr:row>
      <xdr:rowOff>42545</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5275560" y="1050099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51</xdr:row>
      <xdr:rowOff>19050</xdr:rowOff>
    </xdr:from>
    <xdr:ext cx="761365" cy="257810"/>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5436215" y="876300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104140</xdr:rowOff>
    </xdr:from>
    <xdr:to>
      <xdr:col>82</xdr:col>
      <xdr:colOff>179705</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5275560" y="90195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147320</xdr:rowOff>
    </xdr:from>
    <xdr:to>
      <xdr:col>82</xdr:col>
      <xdr:colOff>107950</xdr:colOff>
      <xdr:row>56</xdr:row>
      <xdr:rowOff>21590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4582140" y="9577070"/>
          <a:ext cx="78232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56</xdr:row>
      <xdr:rowOff>16510</xdr:rowOff>
    </xdr:from>
    <xdr:ext cx="761365" cy="259080"/>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5436215" y="961771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44450</xdr:rowOff>
    </xdr:from>
    <xdr:to>
      <xdr:col>82</xdr:col>
      <xdr:colOff>158750</xdr:colOff>
      <xdr:row>56</xdr:row>
      <xdr:rowOff>146050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5313660" y="9645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55</xdr:row>
      <xdr:rowOff>101600</xdr:rowOff>
    </xdr:from>
    <xdr:to>
      <xdr:col>78</xdr:col>
      <xdr:colOff>69850</xdr:colOff>
      <xdr:row>55</xdr:row>
      <xdr:rowOff>147320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3761720" y="9531350"/>
          <a:ext cx="82042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10160</xdr:rowOff>
    </xdr:from>
    <xdr:to>
      <xdr:col>78</xdr:col>
      <xdr:colOff>120650</xdr:colOff>
      <xdr:row>57</xdr:row>
      <xdr:rowOff>111760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4531340" y="978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96520</xdr:rowOff>
    </xdr:from>
    <xdr:ext cx="735965" cy="259080"/>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4229080" y="986917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55</xdr:row>
      <xdr:rowOff>55880</xdr:rowOff>
    </xdr:from>
    <xdr:to>
      <xdr:col>73</xdr:col>
      <xdr:colOff>179705</xdr:colOff>
      <xdr:row>55</xdr:row>
      <xdr:rowOff>101600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929870" y="9485630"/>
          <a:ext cx="8318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83185</xdr:rowOff>
    </xdr:from>
    <xdr:to>
      <xdr:col>74</xdr:col>
      <xdr:colOff>31750</xdr:colOff>
      <xdr:row>58</xdr:row>
      <xdr:rowOff>13335</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3712190" y="9855835"/>
          <a:ext cx="876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169545</xdr:rowOff>
    </xdr:from>
    <xdr:ext cx="762000" cy="257810"/>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3395960" y="994219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55</xdr:row>
      <xdr:rowOff>55880</xdr:rowOff>
    </xdr:from>
    <xdr:to>
      <xdr:col>69</xdr:col>
      <xdr:colOff>92075</xdr:colOff>
      <xdr:row>55</xdr:row>
      <xdr:rowOff>83820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2096750" y="9485630"/>
          <a:ext cx="83312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55880</xdr:rowOff>
    </xdr:from>
    <xdr:to>
      <xdr:col>69</xdr:col>
      <xdr:colOff>142875</xdr:colOff>
      <xdr:row>57</xdr:row>
      <xdr:rowOff>157480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2879070" y="982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142240</xdr:rowOff>
    </xdr:from>
    <xdr:ext cx="761365" cy="259080"/>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2576810" y="9914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56</xdr:row>
      <xdr:rowOff>163195</xdr:rowOff>
    </xdr:from>
    <xdr:to>
      <xdr:col>65</xdr:col>
      <xdr:colOff>53975</xdr:colOff>
      <xdr:row>57</xdr:row>
      <xdr:rowOff>93345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059920" y="9764395"/>
          <a:ext cx="876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78105</xdr:rowOff>
    </xdr:from>
    <xdr:ext cx="761365" cy="25781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1743690" y="985075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0730" cy="259080"/>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516253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61365" cy="25908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438021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2000"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6106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7279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64</xdr:row>
      <xdr:rowOff>10160</xdr:rowOff>
    </xdr:from>
    <xdr:ext cx="761365"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190117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55</xdr:row>
      <xdr:rowOff>142240</xdr:rowOff>
    </xdr:from>
    <xdr:to>
      <xdr:col>82</xdr:col>
      <xdr:colOff>158750</xdr:colOff>
      <xdr:row>56</xdr:row>
      <xdr:rowOff>72390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5313660" y="957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54</xdr:row>
      <xdr:rowOff>158750</xdr:rowOff>
    </xdr:from>
    <xdr:ext cx="761365" cy="259080"/>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5436215" y="94170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55</xdr:row>
      <xdr:rowOff>96520</xdr:rowOff>
    </xdr:from>
    <xdr:to>
      <xdr:col>78</xdr:col>
      <xdr:colOff>120650</xdr:colOff>
      <xdr:row>56</xdr:row>
      <xdr:rowOff>26670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4531340" y="952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36830</xdr:rowOff>
    </xdr:from>
    <xdr:ext cx="735965"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229080" y="929513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55</xdr:row>
      <xdr:rowOff>50800</xdr:rowOff>
    </xdr:from>
    <xdr:to>
      <xdr:col>74</xdr:col>
      <xdr:colOff>31750</xdr:colOff>
      <xdr:row>55</xdr:row>
      <xdr:rowOff>152400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3712190" y="9480550"/>
          <a:ext cx="876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162560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395960" y="9249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55</xdr:row>
      <xdr:rowOff>5080</xdr:rowOff>
    </xdr:from>
    <xdr:to>
      <xdr:col>69</xdr:col>
      <xdr:colOff>142875</xdr:colOff>
      <xdr:row>55</xdr:row>
      <xdr:rowOff>106680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2879070" y="943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116840</xdr:rowOff>
    </xdr:from>
    <xdr:ext cx="76136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576810" y="92036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55</xdr:row>
      <xdr:rowOff>33020</xdr:rowOff>
    </xdr:from>
    <xdr:to>
      <xdr:col>65</xdr:col>
      <xdr:colOff>53975</xdr:colOff>
      <xdr:row>55</xdr:row>
      <xdr:rowOff>134620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059920" y="9462770"/>
          <a:ext cx="876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144780</xdr:rowOff>
    </xdr:from>
    <xdr:ext cx="761365" cy="25781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1743690" y="923163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1579860" y="4699000"/>
          <a:ext cx="430149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5894050" y="4762500"/>
          <a:ext cx="1412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5894050" y="4953000"/>
          <a:ext cx="1412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471390" y="4762500"/>
          <a:ext cx="12992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471390" y="4953000"/>
          <a:ext cx="12992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971260" y="4762500"/>
          <a:ext cx="14135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101</xdr:col>
      <xdr:colOff>179705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971260" y="4953000"/>
          <a:ext cx="14135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1579860" y="5270500"/>
          <a:ext cx="430149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6180435" y="5270500"/>
          <a:ext cx="49739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6247110" y="5270500"/>
          <a:ext cx="35445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6285210" y="5588000"/>
          <a:ext cx="473075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明朝"/>
              <a:ea typeface="ＭＳ 明朝"/>
              <a:cs typeface="+mn-cs"/>
            </a:rPr>
            <a:t>令和</a:t>
          </a:r>
          <a:r>
            <a:rPr kumimoji="1" lang="en-US" altLang="ja-JP" sz="1100">
              <a:solidFill>
                <a:schemeClr val="dk1"/>
              </a:solidFill>
              <a:effectLst/>
              <a:latin typeface="ＭＳ 明朝"/>
              <a:ea typeface="ＭＳ 明朝"/>
              <a:cs typeface="+mn-cs"/>
            </a:rPr>
            <a:t>6</a:t>
          </a:r>
          <a:r>
            <a:rPr kumimoji="1" lang="ja-JP" altLang="ja-JP" sz="1100">
              <a:solidFill>
                <a:schemeClr val="dk1"/>
              </a:solidFill>
              <a:effectLst/>
              <a:latin typeface="ＭＳ 明朝"/>
              <a:ea typeface="ＭＳ 明朝"/>
              <a:cs typeface="+mn-cs"/>
            </a:rPr>
            <a:t>年度においては、高幡東部清掃組合への負担金の増額や</a:t>
          </a:r>
          <a:r>
            <a:rPr kumimoji="1" lang="ja-JP" altLang="en-US" sz="1100">
              <a:solidFill>
                <a:schemeClr val="dk1"/>
              </a:solidFill>
              <a:effectLst/>
              <a:latin typeface="ＭＳ 明朝"/>
              <a:ea typeface="ＭＳ 明朝"/>
              <a:cs typeface="+mn-cs"/>
            </a:rPr>
            <a:t>公営企業会計移行に伴う補助金</a:t>
          </a:r>
          <a:r>
            <a:rPr kumimoji="1" lang="ja-JP" altLang="ja-JP" sz="1100">
              <a:solidFill>
                <a:schemeClr val="dk1"/>
              </a:solidFill>
              <a:effectLst/>
              <a:latin typeface="ＭＳ 明朝"/>
              <a:ea typeface="ＭＳ 明朝"/>
              <a:cs typeface="+mn-cs"/>
            </a:rPr>
            <a:t>が増額したため、前年度から</a:t>
          </a:r>
          <a:r>
            <a:rPr kumimoji="1" lang="en-US" altLang="ja-JP" sz="1100">
              <a:solidFill>
                <a:schemeClr val="dk1"/>
              </a:solidFill>
              <a:effectLst/>
              <a:latin typeface="ＭＳ 明朝"/>
              <a:ea typeface="ＭＳ 明朝"/>
              <a:cs typeface="+mn-cs"/>
            </a:rPr>
            <a:t>4.2</a:t>
          </a:r>
          <a:r>
            <a:rPr kumimoji="1" lang="ja-JP" altLang="ja-JP" sz="1100">
              <a:solidFill>
                <a:schemeClr val="dk1"/>
              </a:solidFill>
              <a:effectLst/>
              <a:latin typeface="ＭＳ 明朝"/>
              <a:ea typeface="ＭＳ 明朝"/>
              <a:cs typeface="+mn-cs"/>
            </a:rPr>
            <a:t>ポイント</a:t>
          </a:r>
          <a:r>
            <a:rPr kumimoji="1" lang="ja-JP" altLang="ja-JP" sz="1100" u="none">
              <a:solidFill>
                <a:schemeClr val="tx1"/>
              </a:solidFill>
              <a:effectLst/>
              <a:latin typeface="ＭＳ 明朝"/>
              <a:ea typeface="ＭＳ 明朝"/>
              <a:cs typeface="+mn-cs"/>
            </a:rPr>
            <a:t>増加</a:t>
          </a:r>
          <a:r>
            <a:rPr kumimoji="1" lang="ja-JP" altLang="ja-JP" sz="1100">
              <a:solidFill>
                <a:schemeClr val="dk1"/>
              </a:solidFill>
              <a:effectLst/>
              <a:latin typeface="ＭＳ 明朝"/>
              <a:ea typeface="ＭＳ 明朝"/>
              <a:cs typeface="+mn-cs"/>
            </a:rPr>
            <a:t>となった。</a:t>
          </a:r>
          <a:endParaRPr lang="ja-JP" altLang="ja-JP" sz="1400">
            <a:effectLst/>
            <a:latin typeface="ＭＳ 明朝"/>
            <a:ea typeface="ＭＳ 明朝"/>
          </a:endParaRPr>
        </a:p>
        <a:p>
          <a:r>
            <a:rPr kumimoji="1" lang="ja-JP" altLang="ja-JP" sz="1100">
              <a:solidFill>
                <a:schemeClr val="dk1"/>
              </a:solidFill>
              <a:effectLst/>
              <a:latin typeface="ＭＳ 明朝"/>
              <a:ea typeface="ＭＳ 明朝"/>
              <a:cs typeface="+mn-cs"/>
            </a:rPr>
            <a:t>　現状は類似団体より低い水準となっているが、近年老人ホームの利用者数が減少傾向にあり、組合独自での運営維持が困難になりつつあることから、老人ホームの今後の在り方が検討課題となっている。</a:t>
          </a:r>
          <a:endParaRPr lang="ja-JP" altLang="ja-JP" sz="1400">
            <a:effectLst/>
            <a:latin typeface="ＭＳ 明朝"/>
            <a:ea typeface="ＭＳ 明朝"/>
          </a:endParaRPr>
        </a:p>
        <a:p>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7815" cy="22542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154176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1579860" y="7556500"/>
          <a:ext cx="43014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7365" cy="257810"/>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113770" y="74142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1579860" y="7099300"/>
          <a:ext cx="43014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7365" cy="257810"/>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113770" y="69570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1579860" y="6642100"/>
          <a:ext cx="43014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7365" cy="257810"/>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113770" y="64998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1579860" y="6184900"/>
          <a:ext cx="43014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7365" cy="257810"/>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113770" y="60426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1579860" y="5727700"/>
          <a:ext cx="43014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7365" cy="25781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113770" y="55854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1579860" y="5270500"/>
          <a:ext cx="43014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1579860" y="5270500"/>
          <a:ext cx="430149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168275</xdr:rowOff>
    </xdr:from>
    <xdr:to>
      <xdr:col>82</xdr:col>
      <xdr:colOff>107950</xdr:colOff>
      <xdr:row>40</xdr:row>
      <xdr:rowOff>140970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5364460" y="5997575"/>
          <a:ext cx="0" cy="1001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40</xdr:row>
      <xdr:rowOff>113030</xdr:rowOff>
    </xdr:from>
    <xdr:ext cx="761365" cy="259080"/>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5436215" y="69710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27.8</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140970</xdr:rowOff>
    </xdr:from>
    <xdr:to>
      <xdr:col>82</xdr:col>
      <xdr:colOff>179705</xdr:colOff>
      <xdr:row>40</xdr:row>
      <xdr:rowOff>140970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5275560" y="699897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33</xdr:row>
      <xdr:rowOff>83185</xdr:rowOff>
    </xdr:from>
    <xdr:ext cx="761365" cy="259080"/>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5436215" y="57410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5.9</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168275</xdr:rowOff>
    </xdr:from>
    <xdr:to>
      <xdr:col>82</xdr:col>
      <xdr:colOff>179705</xdr:colOff>
      <xdr:row>34</xdr:row>
      <xdr:rowOff>168275</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5275560" y="599757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35560</xdr:rowOff>
    </xdr:from>
    <xdr:to>
      <xdr:col>82</xdr:col>
      <xdr:colOff>107950</xdr:colOff>
      <xdr:row>37</xdr:row>
      <xdr:rowOff>55880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4582140" y="6207760"/>
          <a:ext cx="782320" cy="191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37</xdr:row>
      <xdr:rowOff>105410</xdr:rowOff>
    </xdr:from>
    <xdr:ext cx="761365" cy="259080"/>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5436215" y="644906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531366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35</xdr:row>
      <xdr:rowOff>166370</xdr:rowOff>
    </xdr:from>
    <xdr:to>
      <xdr:col>78</xdr:col>
      <xdr:colOff>69850</xdr:colOff>
      <xdr:row>36</xdr:row>
      <xdr:rowOff>35560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3761720" y="6167120"/>
          <a:ext cx="82042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73660</xdr:rowOff>
    </xdr:from>
    <xdr:to>
      <xdr:col>78</xdr:col>
      <xdr:colOff>120650</xdr:colOff>
      <xdr:row>38</xdr:row>
      <xdr:rowOff>3810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4531340" y="641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160020</xdr:rowOff>
    </xdr:from>
    <xdr:ext cx="735965" cy="259080"/>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4229080" y="650367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35</xdr:row>
      <xdr:rowOff>161290</xdr:rowOff>
    </xdr:from>
    <xdr:to>
      <xdr:col>73</xdr:col>
      <xdr:colOff>179705</xdr:colOff>
      <xdr:row>35</xdr:row>
      <xdr:rowOff>166370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929870" y="6162040"/>
          <a:ext cx="8318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3712190" y="6362700"/>
          <a:ext cx="876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105410</xdr:rowOff>
    </xdr:from>
    <xdr:ext cx="762000" cy="259080"/>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3395960" y="644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35</xdr:row>
      <xdr:rowOff>161290</xdr:rowOff>
    </xdr:from>
    <xdr:to>
      <xdr:col>69</xdr:col>
      <xdr:colOff>92075</xdr:colOff>
      <xdr:row>36</xdr:row>
      <xdr:rowOff>44450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2096750" y="6162040"/>
          <a:ext cx="83312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149225</xdr:rowOff>
    </xdr:from>
    <xdr:to>
      <xdr:col>69</xdr:col>
      <xdr:colOff>142875</xdr:colOff>
      <xdr:row>37</xdr:row>
      <xdr:rowOff>79375</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287907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64135</xdr:rowOff>
    </xdr:from>
    <xdr:ext cx="761365" cy="257810"/>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2576810" y="640778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10160</xdr:rowOff>
    </xdr:from>
    <xdr:to>
      <xdr:col>65</xdr:col>
      <xdr:colOff>53975</xdr:colOff>
      <xdr:row>37</xdr:row>
      <xdr:rowOff>111760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059920" y="6353810"/>
          <a:ext cx="876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96520</xdr:rowOff>
    </xdr:from>
    <xdr:ext cx="761365" cy="259080"/>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1743690" y="64401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0730" cy="259080"/>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16253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61365" cy="259080"/>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438021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2000"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6106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7279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44</xdr:row>
      <xdr:rowOff>10160</xdr:rowOff>
    </xdr:from>
    <xdr:ext cx="761365" cy="25908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190117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5080</xdr:rowOff>
    </xdr:from>
    <xdr:to>
      <xdr:col>82</xdr:col>
      <xdr:colOff>158750</xdr:colOff>
      <xdr:row>37</xdr:row>
      <xdr:rowOff>106680</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531366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36</xdr:row>
      <xdr:rowOff>21590</xdr:rowOff>
    </xdr:from>
    <xdr:ext cx="761365" cy="259080"/>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5436215" y="61937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35</xdr:row>
      <xdr:rowOff>156210</xdr:rowOff>
    </xdr:from>
    <xdr:to>
      <xdr:col>78</xdr:col>
      <xdr:colOff>120650</xdr:colOff>
      <xdr:row>36</xdr:row>
      <xdr:rowOff>86360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453134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96520</xdr:rowOff>
    </xdr:from>
    <xdr:ext cx="735965"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229080" y="592582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35</xdr:row>
      <xdr:rowOff>114935</xdr:rowOff>
    </xdr:from>
    <xdr:to>
      <xdr:col>74</xdr:col>
      <xdr:colOff>31750</xdr:colOff>
      <xdr:row>36</xdr:row>
      <xdr:rowOff>45085</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3712190" y="6115685"/>
          <a:ext cx="876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55245</xdr:rowOff>
    </xdr:from>
    <xdr:ext cx="762000" cy="25781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395960" y="588454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35</xdr:row>
      <xdr:rowOff>110490</xdr:rowOff>
    </xdr:from>
    <xdr:to>
      <xdr:col>69</xdr:col>
      <xdr:colOff>142875</xdr:colOff>
      <xdr:row>36</xdr:row>
      <xdr:rowOff>40640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287907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50800</xdr:rowOff>
    </xdr:from>
    <xdr:ext cx="761365"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576810" y="58801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35</xdr:row>
      <xdr:rowOff>165100</xdr:rowOff>
    </xdr:from>
    <xdr:to>
      <xdr:col>65</xdr:col>
      <xdr:colOff>53975</xdr:colOff>
      <xdr:row>36</xdr:row>
      <xdr:rowOff>95250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059920" y="6165850"/>
          <a:ext cx="876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105410</xdr:rowOff>
    </xdr:from>
    <xdr:ext cx="761365"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1743690" y="59347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179705</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20090" y="11557000"/>
          <a:ext cx="429704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179705</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017135" y="11620500"/>
          <a:ext cx="14293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017135" y="11811000"/>
          <a:ext cx="14293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47/81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6597650" y="11620500"/>
          <a:ext cx="12992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6597650" y="11811000"/>
          <a:ext cx="12992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098790" y="11620500"/>
          <a:ext cx="1412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098790" y="11811000"/>
          <a:ext cx="1412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20090" y="12128500"/>
          <a:ext cx="429704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23840" y="12128500"/>
          <a:ext cx="495681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179705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87340" y="12128500"/>
          <a:ext cx="353695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411470" y="12446000"/>
          <a:ext cx="473075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ja-JP" sz="1100" baseline="0">
              <a:solidFill>
                <a:schemeClr val="dk1"/>
              </a:solidFill>
              <a:effectLst/>
              <a:latin typeface="ＭＳ 明朝"/>
              <a:ea typeface="ＭＳ 明朝"/>
              <a:cs typeface="+mn-cs"/>
            </a:rPr>
            <a:t>財政健全化のために計画的な繰上償還を行っているが、近年の大型事業により、多額の地方債を発行したため、令和３年度には類似団体の水準を上回っている。しかしながら、中長期財政計画にもとづいた繰上償還により、大幅な公債費の増加を抑制していることから、財政の健全な状態を維持できている。</a:t>
          </a:r>
          <a:endParaRPr lang="ja-JP" altLang="ja-JP" sz="1400">
            <a:effectLst/>
            <a:latin typeface="ＭＳ 明朝"/>
            <a:ea typeface="ＭＳ 明朝"/>
          </a:endParaRPr>
        </a:p>
        <a:p>
          <a:r>
            <a:rPr kumimoji="1" lang="ja-JP" altLang="ja-JP" sz="1100" baseline="0">
              <a:solidFill>
                <a:schemeClr val="dk1"/>
              </a:solidFill>
              <a:effectLst/>
              <a:latin typeface="ＭＳ 明朝"/>
              <a:ea typeface="ＭＳ 明朝"/>
              <a:cs typeface="+mn-cs"/>
            </a:rPr>
            <a:t>　令和</a:t>
          </a:r>
          <a:r>
            <a:rPr kumimoji="1" lang="en-US" altLang="ja-JP" sz="1100" baseline="0">
              <a:solidFill>
                <a:schemeClr val="dk1"/>
              </a:solidFill>
              <a:effectLst/>
              <a:latin typeface="ＭＳ 明朝"/>
              <a:ea typeface="ＭＳ 明朝"/>
              <a:cs typeface="+mn-cs"/>
            </a:rPr>
            <a:t>6</a:t>
          </a:r>
          <a:r>
            <a:rPr kumimoji="1" lang="ja-JP" altLang="ja-JP" sz="1100" baseline="0">
              <a:solidFill>
                <a:schemeClr val="dk1"/>
              </a:solidFill>
              <a:effectLst/>
              <a:latin typeface="ＭＳ 明朝"/>
              <a:ea typeface="ＭＳ 明朝"/>
              <a:cs typeface="+mn-cs"/>
            </a:rPr>
            <a:t>年度は繰上償還額の減及び経常償還の減により前年度から</a:t>
          </a:r>
          <a:r>
            <a:rPr kumimoji="1" lang="en-US" altLang="ja-JP" sz="1100" baseline="0">
              <a:solidFill>
                <a:schemeClr val="dk1"/>
              </a:solidFill>
              <a:effectLst/>
              <a:latin typeface="ＭＳ 明朝"/>
              <a:ea typeface="ＭＳ 明朝"/>
              <a:cs typeface="+mn-cs"/>
            </a:rPr>
            <a:t>2.0</a:t>
          </a:r>
          <a:r>
            <a:rPr kumimoji="1" lang="ja-JP" altLang="ja-JP" sz="1100" baseline="0">
              <a:solidFill>
                <a:schemeClr val="dk1"/>
              </a:solidFill>
              <a:effectLst/>
              <a:latin typeface="ＭＳ 明朝"/>
              <a:ea typeface="ＭＳ 明朝"/>
              <a:cs typeface="+mn-cs"/>
            </a:rPr>
            <a:t>ポイント減少している。</a:t>
          </a:r>
          <a:endParaRPr lang="ja-JP" altLang="ja-JP" sz="1400">
            <a:effectLst/>
            <a:latin typeface="ＭＳ 明朝"/>
            <a:ea typeface="ＭＳ 明朝"/>
          </a:endParaRPr>
        </a:p>
        <a:p>
          <a:r>
            <a:rPr kumimoji="1" lang="ja-JP" altLang="ja-JP" sz="1100">
              <a:solidFill>
                <a:schemeClr val="dk1"/>
              </a:solidFill>
              <a:effectLst/>
              <a:latin typeface="ＭＳ 明朝"/>
              <a:ea typeface="ＭＳ 明朝"/>
              <a:cs typeface="+mn-cs"/>
            </a:rPr>
            <a:t>　また、今後も大型事業が続くため、公債費は増加していく見通しであることから、引き続き繰上償還による財政運営を行っていく必要がある。</a:t>
          </a:r>
          <a:endParaRPr lang="ja-JP" altLang="ja-JP" sz="1400">
            <a:effectLst/>
            <a:latin typeface="ＭＳ 明朝"/>
            <a:ea typeface="ＭＳ 明朝"/>
          </a:endParaRPr>
        </a:p>
        <a:p>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98450" cy="22542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68199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179705</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20090" y="14414500"/>
          <a:ext cx="4297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7365" cy="257810"/>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40030" y="142722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179705</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20090" y="14033500"/>
          <a:ext cx="4297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7365" cy="259080"/>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4003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179705</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20090" y="13652500"/>
          <a:ext cx="4297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7365" cy="259080"/>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4003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179705</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20090" y="13271500"/>
          <a:ext cx="4297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7365" cy="257810"/>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40030" y="131292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179705</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20090" y="12890500"/>
          <a:ext cx="4297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7365" cy="259080"/>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4003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179705</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20090" y="12509500"/>
          <a:ext cx="4297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7365" cy="259080"/>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4003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20090" y="12128500"/>
          <a:ext cx="4297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20090" y="12128500"/>
          <a:ext cx="429704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490720" y="1252855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41910</xdr:rowOff>
    </xdr:from>
    <xdr:ext cx="761365" cy="257810"/>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579620" y="1375791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33.5</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415790" y="1378585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99060</xdr:rowOff>
    </xdr:from>
    <xdr:ext cx="761365" cy="257810"/>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579620" y="1227201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0.5</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415790" y="1252855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76</xdr:row>
      <xdr:rowOff>46990</xdr:rowOff>
    </xdr:from>
    <xdr:to>
      <xdr:col>24</xdr:col>
      <xdr:colOff>25400</xdr:colOff>
      <xdr:row>76</xdr:row>
      <xdr:rowOff>123190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714750" y="13077190"/>
          <a:ext cx="77597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158750</xdr:rowOff>
    </xdr:from>
    <xdr:ext cx="761365" cy="259080"/>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579620" y="1301750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15240</xdr:rowOff>
    </xdr:from>
    <xdr:to>
      <xdr:col>24</xdr:col>
      <xdr:colOff>76200</xdr:colOff>
      <xdr:row>76</xdr:row>
      <xdr:rowOff>116840</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453890" y="13045440"/>
          <a:ext cx="876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123190</xdr:rowOff>
    </xdr:from>
    <xdr:to>
      <xdr:col>19</xdr:col>
      <xdr:colOff>179705</xdr:colOff>
      <xdr:row>77</xdr:row>
      <xdr:rowOff>1270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2889250" y="13153390"/>
          <a:ext cx="8255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671570" y="13056870"/>
          <a:ext cx="876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138430</xdr:rowOff>
    </xdr:from>
    <xdr:ext cx="735965" cy="259080"/>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355340" y="1282573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76</xdr:row>
      <xdr:rowOff>146050</xdr:rowOff>
    </xdr:from>
    <xdr:to>
      <xdr:col>15</xdr:col>
      <xdr:colOff>98425</xdr:colOff>
      <xdr:row>77</xdr:row>
      <xdr:rowOff>1270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056130" y="13176250"/>
          <a:ext cx="83312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41910</xdr:rowOff>
    </xdr:from>
    <xdr:to>
      <xdr:col>15</xdr:col>
      <xdr:colOff>149225</xdr:colOff>
      <xdr:row>76</xdr:row>
      <xdr:rowOff>143510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2838450" y="1307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153670</xdr:rowOff>
    </xdr:from>
    <xdr:ext cx="762000" cy="259080"/>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536190" y="12840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76</xdr:row>
      <xdr:rowOff>146050</xdr:rowOff>
    </xdr:from>
    <xdr:to>
      <xdr:col>11</xdr:col>
      <xdr:colOff>9525</xdr:colOff>
      <xdr:row>76</xdr:row>
      <xdr:rowOff>149860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236980" y="13176250"/>
          <a:ext cx="8191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3810</xdr:rowOff>
    </xdr:from>
    <xdr:to>
      <xdr:col>11</xdr:col>
      <xdr:colOff>60325</xdr:colOff>
      <xdr:row>76</xdr:row>
      <xdr:rowOff>105410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019300" y="13034010"/>
          <a:ext cx="876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115570</xdr:rowOff>
    </xdr:from>
    <xdr:ext cx="761365" cy="259080"/>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703070" y="128028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18618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55880</xdr:rowOff>
    </xdr:from>
    <xdr:ext cx="760730" cy="259080"/>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883920" y="1325753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0730" cy="259080"/>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28879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1365" cy="259080"/>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52044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2000" cy="259080"/>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6873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84</xdr:row>
      <xdr:rowOff>10160</xdr:rowOff>
    </xdr:from>
    <xdr:ext cx="761365" cy="259080"/>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8542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0730"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03505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75</xdr:row>
      <xdr:rowOff>167640</xdr:rowOff>
    </xdr:from>
    <xdr:to>
      <xdr:col>24</xdr:col>
      <xdr:colOff>76200</xdr:colOff>
      <xdr:row>76</xdr:row>
      <xdr:rowOff>97790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453890" y="13026390"/>
          <a:ext cx="876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12700</xdr:rowOff>
    </xdr:from>
    <xdr:ext cx="761365" cy="259080"/>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579620" y="128714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72390</xdr:rowOff>
    </xdr:from>
    <xdr:to>
      <xdr:col>20</xdr:col>
      <xdr:colOff>38100</xdr:colOff>
      <xdr:row>77</xdr:row>
      <xdr:rowOff>2540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671570" y="13102590"/>
          <a:ext cx="876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158750</xdr:rowOff>
    </xdr:from>
    <xdr:ext cx="735965"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355340" y="1318895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121920</xdr:rowOff>
    </xdr:from>
    <xdr:to>
      <xdr:col>15</xdr:col>
      <xdr:colOff>149225</xdr:colOff>
      <xdr:row>77</xdr:row>
      <xdr:rowOff>52070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283845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36830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536190" y="13238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95250</xdr:rowOff>
    </xdr:from>
    <xdr:to>
      <xdr:col>11</xdr:col>
      <xdr:colOff>60325</xdr:colOff>
      <xdr:row>77</xdr:row>
      <xdr:rowOff>25400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019300" y="13125450"/>
          <a:ext cx="876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10160</xdr:rowOff>
    </xdr:from>
    <xdr:ext cx="761365"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703070" y="132118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76</xdr:row>
      <xdr:rowOff>99060</xdr:rowOff>
    </xdr:from>
    <xdr:to>
      <xdr:col>6</xdr:col>
      <xdr:colOff>171450</xdr:colOff>
      <xdr:row>77</xdr:row>
      <xdr:rowOff>29210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186180" y="1312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39370</xdr:rowOff>
    </xdr:from>
    <xdr:ext cx="76073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883920" y="1289812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1579860" y="11557000"/>
          <a:ext cx="430149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5894050" y="11620500"/>
          <a:ext cx="1412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5894050" y="11811000"/>
          <a:ext cx="1412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471390" y="11620500"/>
          <a:ext cx="12992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471390" y="11811000"/>
          <a:ext cx="12992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971260" y="11620500"/>
          <a:ext cx="14135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101</xdr:col>
      <xdr:colOff>179705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971260" y="11811000"/>
          <a:ext cx="14135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1579860" y="12128500"/>
          <a:ext cx="430149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6180435" y="12128500"/>
          <a:ext cx="49739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6247110" y="12128500"/>
          <a:ext cx="35445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6285210" y="12446000"/>
          <a:ext cx="473075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ja-JP" sz="1100">
              <a:solidFill>
                <a:schemeClr val="dk1"/>
              </a:solidFill>
              <a:effectLst/>
              <a:latin typeface="ＭＳ 明朝"/>
              <a:ea typeface="ＭＳ 明朝"/>
              <a:cs typeface="+mn-cs"/>
            </a:rPr>
            <a:t>経常的な歳出について</a:t>
          </a:r>
          <a:r>
            <a:rPr kumimoji="1" lang="ja-JP" altLang="en-US" sz="1100">
              <a:solidFill>
                <a:schemeClr val="dk1"/>
              </a:solidFill>
              <a:effectLst/>
              <a:latin typeface="ＭＳ 明朝"/>
              <a:ea typeface="ＭＳ 明朝"/>
              <a:cs typeface="+mn-cs"/>
            </a:rPr>
            <a:t>物価高騰による委託料及び光熱水費等が</a:t>
          </a:r>
          <a:r>
            <a:rPr kumimoji="1" lang="ja-JP" altLang="ja-JP" sz="1100">
              <a:solidFill>
                <a:schemeClr val="dk1"/>
              </a:solidFill>
              <a:effectLst/>
              <a:latin typeface="ＭＳ 明朝"/>
              <a:ea typeface="ＭＳ 明朝"/>
              <a:cs typeface="+mn-cs"/>
            </a:rPr>
            <a:t>増加したため、令和</a:t>
          </a:r>
          <a:r>
            <a:rPr kumimoji="1" lang="en-US" altLang="ja-JP" sz="1100">
              <a:solidFill>
                <a:schemeClr val="dk1"/>
              </a:solidFill>
              <a:effectLst/>
              <a:latin typeface="ＭＳ 明朝"/>
              <a:ea typeface="ＭＳ 明朝"/>
              <a:cs typeface="+mn-cs"/>
            </a:rPr>
            <a:t>6</a:t>
          </a:r>
          <a:r>
            <a:rPr kumimoji="1" lang="ja-JP" altLang="ja-JP" sz="1100">
              <a:solidFill>
                <a:schemeClr val="dk1"/>
              </a:solidFill>
              <a:effectLst/>
              <a:latin typeface="ＭＳ 明朝"/>
              <a:ea typeface="ＭＳ 明朝"/>
              <a:cs typeface="+mn-cs"/>
            </a:rPr>
            <a:t>年度の経常収支比率は増加している。</a:t>
          </a:r>
          <a:endParaRPr lang="ja-JP" altLang="ja-JP" sz="1400">
            <a:effectLst/>
            <a:latin typeface="ＭＳ 明朝"/>
            <a:ea typeface="ＭＳ 明朝"/>
          </a:endParaRPr>
        </a:p>
        <a:p>
          <a:r>
            <a:rPr kumimoji="1" lang="ja-JP" altLang="ja-JP" sz="1100">
              <a:solidFill>
                <a:schemeClr val="dk1"/>
              </a:solidFill>
              <a:effectLst/>
              <a:latin typeface="ＭＳ 明朝"/>
              <a:ea typeface="ＭＳ 明朝"/>
              <a:cs typeface="+mn-cs"/>
            </a:rPr>
            <a:t>　類似団体と比較して低い水準にあ</a:t>
          </a:r>
          <a:r>
            <a:rPr kumimoji="1" lang="ja-JP" altLang="en-US" sz="1100">
              <a:solidFill>
                <a:schemeClr val="dk1"/>
              </a:solidFill>
              <a:effectLst/>
              <a:latin typeface="ＭＳ 明朝"/>
              <a:ea typeface="ＭＳ 明朝"/>
              <a:cs typeface="+mn-cs"/>
            </a:rPr>
            <a:t>るものの</a:t>
          </a:r>
          <a:r>
            <a:rPr kumimoji="1" lang="ja-JP" altLang="ja-JP" sz="1100">
              <a:solidFill>
                <a:schemeClr val="dk1"/>
              </a:solidFill>
              <a:effectLst/>
              <a:latin typeface="ＭＳ 明朝"/>
              <a:ea typeface="ＭＳ 明朝"/>
              <a:cs typeface="+mn-cs"/>
            </a:rPr>
            <a:t>、</a:t>
          </a:r>
          <a:r>
            <a:rPr kumimoji="1" lang="ja-JP" altLang="en-US" sz="1100">
              <a:solidFill>
                <a:schemeClr val="dk1"/>
              </a:solidFill>
              <a:effectLst/>
              <a:latin typeface="ＭＳ 明朝"/>
              <a:ea typeface="ＭＳ 明朝"/>
              <a:cs typeface="+mn-cs"/>
            </a:rPr>
            <a:t>今後も物価高騰による影響があると考えられるため注視していく必要がある。</a:t>
          </a:r>
          <a:endParaRPr kumimoji="1" lang="en-US" altLang="ja-JP" sz="1100">
            <a:solidFill>
              <a:schemeClr val="dk1"/>
            </a:solidFill>
            <a:effectLst/>
            <a:latin typeface="ＭＳ 明朝"/>
            <a:ea typeface="ＭＳ 明朝"/>
            <a:cs typeface="+mn-cs"/>
          </a:endParaRPr>
        </a:p>
        <a:p>
          <a:r>
            <a:rPr kumimoji="1" lang="ja-JP" altLang="en-US" sz="1100">
              <a:solidFill>
                <a:schemeClr val="dk1"/>
              </a:solidFill>
              <a:effectLst/>
              <a:latin typeface="ＭＳ 明朝"/>
              <a:ea typeface="ＭＳ 明朝"/>
              <a:cs typeface="+mn-cs"/>
            </a:rPr>
            <a:t>　現状については、</a:t>
          </a:r>
          <a:r>
            <a:rPr kumimoji="1" lang="ja-JP" altLang="ja-JP" sz="1100">
              <a:solidFill>
                <a:schemeClr val="dk1"/>
              </a:solidFill>
              <a:effectLst/>
              <a:latin typeface="ＭＳ 明朝"/>
              <a:ea typeface="ＭＳ 明朝"/>
              <a:cs typeface="+mn-cs"/>
            </a:rPr>
            <a:t>財政の弾力性は高く、柔軟に行政需要への対応ができる状態にある</a:t>
          </a:r>
          <a:r>
            <a:rPr kumimoji="1" lang="ja-JP" altLang="en-US" sz="1100">
              <a:solidFill>
                <a:schemeClr val="dk1"/>
              </a:solidFill>
              <a:effectLst/>
              <a:latin typeface="ＭＳ 明朝"/>
              <a:ea typeface="ＭＳ 明朝"/>
              <a:cs typeface="+mn-cs"/>
            </a:rPr>
            <a:t>といえる</a:t>
          </a:r>
          <a:r>
            <a:rPr kumimoji="1" lang="ja-JP" altLang="ja-JP" sz="1100">
              <a:solidFill>
                <a:schemeClr val="dk1"/>
              </a:solidFill>
              <a:effectLst/>
              <a:latin typeface="ＭＳ 明朝"/>
              <a:ea typeface="ＭＳ 明朝"/>
              <a:cs typeface="+mn-cs"/>
            </a:rPr>
            <a:t>。</a:t>
          </a:r>
          <a:endParaRPr lang="ja-JP" altLang="ja-JP" sz="1400">
            <a:effectLst/>
            <a:latin typeface="ＭＳ 明朝"/>
            <a:ea typeface="ＭＳ 明朝"/>
          </a:endParaRPr>
        </a:p>
        <a:p>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97815" cy="22542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154176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1579860" y="14414500"/>
          <a:ext cx="43014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7365" cy="257810"/>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113770" y="142722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1579860" y="14033500"/>
          <a:ext cx="43014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507365" cy="259080"/>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11377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1579860" y="13652500"/>
          <a:ext cx="43014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507365" cy="259080"/>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11377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1579860" y="13271500"/>
          <a:ext cx="43014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7365" cy="257810"/>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113770" y="131292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1579860" y="12890500"/>
          <a:ext cx="43014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507365" cy="259080"/>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11377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1579860" y="12509500"/>
          <a:ext cx="43014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507365" cy="259080"/>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11377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1579860" y="12128500"/>
          <a:ext cx="43014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7365" cy="257810"/>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113770" y="119862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1579860" y="12128500"/>
          <a:ext cx="430149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144145</xdr:rowOff>
    </xdr:from>
    <xdr:to>
      <xdr:col>82</xdr:col>
      <xdr:colOff>107950</xdr:colOff>
      <xdr:row>80</xdr:row>
      <xdr:rowOff>100330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5364460" y="12831445"/>
          <a:ext cx="0" cy="984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80</xdr:row>
      <xdr:rowOff>72390</xdr:rowOff>
    </xdr:from>
    <xdr:ext cx="761365" cy="259080"/>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5436215" y="137883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108.6</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100330</xdr:rowOff>
    </xdr:from>
    <xdr:to>
      <xdr:col>82</xdr:col>
      <xdr:colOff>179705</xdr:colOff>
      <xdr:row>80</xdr:row>
      <xdr:rowOff>100330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5275560" y="1381633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73</xdr:row>
      <xdr:rowOff>59055</xdr:rowOff>
    </xdr:from>
    <xdr:ext cx="761365" cy="259080"/>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5436215" y="125749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56.9</a:t>
          </a:r>
          <a:endParaRPr kumimoji="1" lang="ja-JP" altLang="en-US" sz="1000" b="1">
            <a:latin typeface="ＭＳ Ｐゴシック"/>
            <a:ea typeface="ＭＳ Ｐゴシック"/>
          </a:endParaRPr>
        </a:p>
      </xdr:txBody>
    </xdr:sp>
    <xdr:clientData/>
  </xdr:oneCellAnchor>
  <xdr:twoCellAnchor>
    <xdr:from>
      <xdr:col>82</xdr:col>
      <xdr:colOff>19050</xdr:colOff>
      <xdr:row>74</xdr:row>
      <xdr:rowOff>144145</xdr:rowOff>
    </xdr:from>
    <xdr:to>
      <xdr:col>82</xdr:col>
      <xdr:colOff>179705</xdr:colOff>
      <xdr:row>74</xdr:row>
      <xdr:rowOff>144145</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5275560" y="1283144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132715</xdr:rowOff>
    </xdr:from>
    <xdr:to>
      <xdr:col>82</xdr:col>
      <xdr:colOff>107950</xdr:colOff>
      <xdr:row>75</xdr:row>
      <xdr:rowOff>102235</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4582140" y="12820015"/>
          <a:ext cx="78232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76</xdr:row>
      <xdr:rowOff>21590</xdr:rowOff>
    </xdr:from>
    <xdr:ext cx="761365" cy="259080"/>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5436215" y="1305179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49530</xdr:rowOff>
    </xdr:from>
    <xdr:to>
      <xdr:col>82</xdr:col>
      <xdr:colOff>158750</xdr:colOff>
      <xdr:row>76</xdr:row>
      <xdr:rowOff>151130</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31366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74</xdr:row>
      <xdr:rowOff>96520</xdr:rowOff>
    </xdr:from>
    <xdr:to>
      <xdr:col>78</xdr:col>
      <xdr:colOff>69850</xdr:colOff>
      <xdr:row>74</xdr:row>
      <xdr:rowOff>132715</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3761720" y="12783820"/>
          <a:ext cx="82042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30480</xdr:rowOff>
    </xdr:from>
    <xdr:to>
      <xdr:col>78</xdr:col>
      <xdr:colOff>120650</xdr:colOff>
      <xdr:row>76</xdr:row>
      <xdr:rowOff>132080</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453134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116840</xdr:rowOff>
    </xdr:from>
    <xdr:ext cx="735965" cy="259080"/>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4229080" y="1314704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74</xdr:row>
      <xdr:rowOff>67945</xdr:rowOff>
    </xdr:from>
    <xdr:to>
      <xdr:col>73</xdr:col>
      <xdr:colOff>179705</xdr:colOff>
      <xdr:row>74</xdr:row>
      <xdr:rowOff>96520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929870" y="12755245"/>
          <a:ext cx="8318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0</xdr:rowOff>
    </xdr:from>
    <xdr:to>
      <xdr:col>74</xdr:col>
      <xdr:colOff>31750</xdr:colOff>
      <xdr:row>76</xdr:row>
      <xdr:rowOff>101600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3712190" y="13030200"/>
          <a:ext cx="876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86360</xdr:rowOff>
    </xdr:from>
    <xdr:ext cx="762000" cy="257810"/>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3395960" y="131165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67945</xdr:rowOff>
    </xdr:from>
    <xdr:to>
      <xdr:col>69</xdr:col>
      <xdr:colOff>92075</xdr:colOff>
      <xdr:row>74</xdr:row>
      <xdr:rowOff>151765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2096750" y="12755245"/>
          <a:ext cx="83312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121920</xdr:rowOff>
    </xdr:from>
    <xdr:to>
      <xdr:col>69</xdr:col>
      <xdr:colOff>142875</xdr:colOff>
      <xdr:row>76</xdr:row>
      <xdr:rowOff>52070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879070" y="1298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36830</xdr:rowOff>
    </xdr:from>
    <xdr:ext cx="761365" cy="259080"/>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576810" y="130670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75</xdr:row>
      <xdr:rowOff>143510</xdr:rowOff>
    </xdr:from>
    <xdr:to>
      <xdr:col>65</xdr:col>
      <xdr:colOff>53975</xdr:colOff>
      <xdr:row>76</xdr:row>
      <xdr:rowOff>73025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059920" y="13002260"/>
          <a:ext cx="8763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57785</xdr:rowOff>
    </xdr:from>
    <xdr:ext cx="761365" cy="259080"/>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1743690" y="130879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0730" cy="25908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16253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61365" cy="25908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38021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2000"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6106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7279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84</xdr:row>
      <xdr:rowOff>10160</xdr:rowOff>
    </xdr:from>
    <xdr:ext cx="761365"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190117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75</xdr:row>
      <xdr:rowOff>52070</xdr:rowOff>
    </xdr:from>
    <xdr:to>
      <xdr:col>82</xdr:col>
      <xdr:colOff>158750</xdr:colOff>
      <xdr:row>75</xdr:row>
      <xdr:rowOff>153035</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313660" y="129108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74</xdr:row>
      <xdr:rowOff>67945</xdr:rowOff>
    </xdr:from>
    <xdr:ext cx="761365" cy="2584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5436215" y="127552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74</xdr:row>
      <xdr:rowOff>81915</xdr:rowOff>
    </xdr:from>
    <xdr:to>
      <xdr:col>78</xdr:col>
      <xdr:colOff>120650</xdr:colOff>
      <xdr:row>75</xdr:row>
      <xdr:rowOff>12065</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531340" y="1276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22225</xdr:rowOff>
    </xdr:from>
    <xdr:ext cx="735965" cy="2584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229080" y="1253807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74</xdr:row>
      <xdr:rowOff>45720</xdr:rowOff>
    </xdr:from>
    <xdr:to>
      <xdr:col>74</xdr:col>
      <xdr:colOff>31750</xdr:colOff>
      <xdr:row>74</xdr:row>
      <xdr:rowOff>147320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712190" y="12733020"/>
          <a:ext cx="876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157480</xdr:rowOff>
    </xdr:from>
    <xdr:ext cx="762000" cy="25781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395960" y="1250188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74</xdr:row>
      <xdr:rowOff>17780</xdr:rowOff>
    </xdr:from>
    <xdr:to>
      <xdr:col>69</xdr:col>
      <xdr:colOff>142875</xdr:colOff>
      <xdr:row>74</xdr:row>
      <xdr:rowOff>118745</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879070" y="127050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128905</xdr:rowOff>
    </xdr:from>
    <xdr:ext cx="761365"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576810" y="124733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74</xdr:row>
      <xdr:rowOff>100965</xdr:rowOff>
    </xdr:from>
    <xdr:to>
      <xdr:col>65</xdr:col>
      <xdr:colOff>53975</xdr:colOff>
      <xdr:row>75</xdr:row>
      <xdr:rowOff>31115</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059920" y="12788265"/>
          <a:ext cx="876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41275</xdr:rowOff>
    </xdr:from>
    <xdr:ext cx="761365" cy="25781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1743690" y="125571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113665</xdr:rowOff>
    </xdr:from>
    <xdr:to>
      <xdr:col>34</xdr:col>
      <xdr:colOff>19050</xdr:colOff>
      <xdr:row>64</xdr:row>
      <xdr:rowOff>112395</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1156315" cy="4254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1090930</xdr:colOff>
      <xdr:row>2</xdr:row>
      <xdr:rowOff>37465</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762230" y="0"/>
          <a:ext cx="2767330" cy="36766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12065</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771755" y="12065"/>
          <a:ext cx="2743200" cy="34353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719455</xdr:colOff>
      <xdr:row>0</xdr:row>
      <xdr:rowOff>31115</xdr:rowOff>
    </xdr:from>
    <xdr:to>
      <xdr:col>43</xdr:col>
      <xdr:colOff>1056005</xdr:colOff>
      <xdr:row>2</xdr:row>
      <xdr:rowOff>12065</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783185" y="31115"/>
          <a:ext cx="2711450" cy="3111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高知県津野町</a:t>
          </a:r>
        </a:p>
      </xdr:txBody>
    </xdr:sp>
    <xdr:clientData/>
  </xdr:twoCellAnchor>
  <xdr:twoCellAnchor>
    <xdr:from>
      <xdr:col>39</xdr:col>
      <xdr:colOff>1066800</xdr:colOff>
      <xdr:row>0</xdr:row>
      <xdr:rowOff>0</xdr:rowOff>
    </xdr:from>
    <xdr:to>
      <xdr:col>41</xdr:col>
      <xdr:colOff>501650</xdr:colOff>
      <xdr:row>2</xdr:row>
      <xdr:rowOff>37465</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755630" y="0"/>
          <a:ext cx="1809750" cy="36766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1090930</xdr:colOff>
      <xdr:row>0</xdr:row>
      <xdr:rowOff>12065</xdr:rowOff>
    </xdr:from>
    <xdr:to>
      <xdr:col>41</xdr:col>
      <xdr:colOff>481965</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779760" y="12065"/>
          <a:ext cx="1765935" cy="34353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31115</xdr:rowOff>
    </xdr:from>
    <xdr:to>
      <xdr:col>41</xdr:col>
      <xdr:colOff>451485</xdr:colOff>
      <xdr:row>2</xdr:row>
      <xdr:rowOff>12065</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806430" y="31115"/>
          <a:ext cx="1708785" cy="3111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28575</xdr:rowOff>
    </xdr:from>
    <xdr:to>
      <xdr:col>33</xdr:col>
      <xdr:colOff>114300</xdr:colOff>
      <xdr:row>64</xdr:row>
      <xdr:rowOff>109220</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35480" y="11709400"/>
          <a:ext cx="3794760" cy="24574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65405</xdr:rowOff>
    </xdr:from>
    <xdr:to>
      <xdr:col>21</xdr:col>
      <xdr:colOff>0</xdr:colOff>
      <xdr:row>64</xdr:row>
      <xdr:rowOff>146685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446020" y="11746230"/>
          <a:ext cx="1127760" cy="24638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153670</xdr:rowOff>
    </xdr:from>
    <xdr:to>
      <xdr:col>14</xdr:col>
      <xdr:colOff>38100</xdr:colOff>
      <xdr:row>63</xdr:row>
      <xdr:rowOff>153670</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169160" y="11834495"/>
          <a:ext cx="25146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102870</xdr:rowOff>
    </xdr:from>
    <xdr:to>
      <xdr:col>13</xdr:col>
      <xdr:colOff>139700</xdr:colOff>
      <xdr:row>64</xdr:row>
      <xdr:rowOff>34290</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250440" y="11783695"/>
          <a:ext cx="101600" cy="9652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102870</xdr:rowOff>
    </xdr:from>
    <xdr:to>
      <xdr:col>24</xdr:col>
      <xdr:colOff>12700</xdr:colOff>
      <xdr:row>64</xdr:row>
      <xdr:rowOff>34290</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015740" y="11783695"/>
          <a:ext cx="81280" cy="9652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65405</xdr:rowOff>
    </xdr:from>
    <xdr:to>
      <xdr:col>31</xdr:col>
      <xdr:colOff>76200</xdr:colOff>
      <xdr:row>64</xdr:row>
      <xdr:rowOff>146685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224020" y="11746230"/>
          <a:ext cx="1127760" cy="24638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35480" y="1038225"/>
          <a:ext cx="379476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38225"/>
          <a:ext cx="1191260"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16560" y="1152525"/>
          <a:ext cx="112776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40640</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16560" y="1412240"/>
          <a:ext cx="1127760" cy="24828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16560" y="1711325"/>
          <a:ext cx="112776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170180</xdr:colOff>
      <xdr:row>7</xdr:row>
      <xdr:rowOff>8890</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76530" y="1215390"/>
          <a:ext cx="16383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62255" y="16605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170180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76530" y="1660525"/>
          <a:ext cx="16383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62255" y="189865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170180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76530" y="2041525"/>
          <a:ext cx="16383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11455" y="1165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11455"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35480" y="1597025"/>
          <a:ext cx="3794760" cy="224155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0210" cy="27432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513840" y="1228725"/>
          <a:ext cx="41021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35480" y="3838575"/>
          <a:ext cx="379476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146050</xdr:rowOff>
    </xdr:from>
    <xdr:ext cx="760730" cy="25781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42060" y="370205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78740</xdr:rowOff>
    </xdr:from>
    <xdr:to>
      <xdr:col>33</xdr:col>
      <xdr:colOff>114300</xdr:colOff>
      <xdr:row>20</xdr:row>
      <xdr:rowOff>78740</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1935480" y="3469640"/>
          <a:ext cx="379476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108585</xdr:rowOff>
    </xdr:from>
    <xdr:ext cx="760730" cy="25781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42060" y="333438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40640</xdr:rowOff>
    </xdr:from>
    <xdr:to>
      <xdr:col>33</xdr:col>
      <xdr:colOff>114300</xdr:colOff>
      <xdr:row>18</xdr:row>
      <xdr:rowOff>40640</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1935480" y="3101340"/>
          <a:ext cx="379476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69850</xdr:rowOff>
    </xdr:from>
    <xdr:ext cx="760730" cy="2584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42060" y="2965450"/>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1935480" y="2733675"/>
          <a:ext cx="379476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31750</xdr:rowOff>
    </xdr:from>
    <xdr:ext cx="760730" cy="25781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42060" y="259715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1935480" y="2359025"/>
          <a:ext cx="379476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0730" cy="25781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42060" y="221742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1935480" y="1978025"/>
          <a:ext cx="379476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073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42060" y="183578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1935480" y="1597025"/>
          <a:ext cx="379476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0730" cy="25717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242060" y="1461135"/>
          <a:ext cx="7607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1935480" y="1597025"/>
          <a:ext cx="3794760" cy="224155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56515</xdr:rowOff>
    </xdr:from>
    <xdr:to>
      <xdr:col>29</xdr:col>
      <xdr:colOff>127000</xdr:colOff>
      <xdr:row>20</xdr:row>
      <xdr:rowOff>13970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062220" y="1936115"/>
          <a:ext cx="0" cy="146875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158115</xdr:rowOff>
    </xdr:from>
    <xdr:ext cx="762000" cy="2584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130800" y="3383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108,525</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13970</xdr:rowOff>
    </xdr:from>
    <xdr:to>
      <xdr:col>30</xdr:col>
      <xdr:colOff>25400</xdr:colOff>
      <xdr:row>20</xdr:row>
      <xdr:rowOff>13970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4973320" y="3404870"/>
          <a:ext cx="15748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143510</xdr:rowOff>
    </xdr:from>
    <xdr:ext cx="762000" cy="25781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130800" y="16802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305,504</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56515</xdr:rowOff>
    </xdr:from>
    <xdr:to>
      <xdr:col>30</xdr:col>
      <xdr:colOff>25400</xdr:colOff>
      <xdr:row>11</xdr:row>
      <xdr:rowOff>56515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4973320" y="1936115"/>
          <a:ext cx="15748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111125</xdr:rowOff>
    </xdr:from>
    <xdr:to>
      <xdr:col>29</xdr:col>
      <xdr:colOff>127000</xdr:colOff>
      <xdr:row>14</xdr:row>
      <xdr:rowOff>164465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4475480" y="2333625"/>
          <a:ext cx="586740" cy="2247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125730</xdr:rowOff>
    </xdr:from>
    <xdr:ext cx="762000" cy="2584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130800" y="285623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173,477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154940</xdr:rowOff>
    </xdr:from>
    <xdr:to>
      <xdr:col>29</xdr:col>
      <xdr:colOff>170180</xdr:colOff>
      <xdr:row>17</xdr:row>
      <xdr:rowOff>83820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011420" y="2885440"/>
          <a:ext cx="93980" cy="9398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164465</xdr:rowOff>
    </xdr:from>
    <xdr:to>
      <xdr:col>26</xdr:col>
      <xdr:colOff>50800</xdr:colOff>
      <xdr:row>15</xdr:row>
      <xdr:rowOff>118745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3858260" y="2558415"/>
          <a:ext cx="617220" cy="1257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76200</xdr:rowOff>
    </xdr:from>
    <xdr:to>
      <xdr:col>26</xdr:col>
      <xdr:colOff>101600</xdr:colOff>
      <xdr:row>18</xdr:row>
      <xdr:rowOff>6985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424680" y="2971800"/>
          <a:ext cx="101600" cy="9588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162560</xdr:rowOff>
    </xdr:from>
    <xdr:ext cx="735330" cy="2584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135120" y="3058160"/>
          <a:ext cx="7353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161,143</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170180</xdr:colOff>
      <xdr:row>15</xdr:row>
      <xdr:rowOff>118745</xdr:rowOff>
    </xdr:from>
    <xdr:to>
      <xdr:col>22</xdr:col>
      <xdr:colOff>114300</xdr:colOff>
      <xdr:row>15</xdr:row>
      <xdr:rowOff>137160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233420" y="2684145"/>
          <a:ext cx="624840" cy="184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118745</xdr:rowOff>
    </xdr:from>
    <xdr:to>
      <xdr:col>22</xdr:col>
      <xdr:colOff>165100</xdr:colOff>
      <xdr:row>18</xdr:row>
      <xdr:rowOff>48260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3807460" y="3014345"/>
          <a:ext cx="101600" cy="9461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33020</xdr:rowOff>
    </xdr:from>
    <xdr:ext cx="761365" cy="25781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517900" y="309372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155,632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15</xdr:row>
      <xdr:rowOff>124460</xdr:rowOff>
    </xdr:from>
    <xdr:to>
      <xdr:col>18</xdr:col>
      <xdr:colOff>170180</xdr:colOff>
      <xdr:row>15</xdr:row>
      <xdr:rowOff>137160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a:off x="2603500" y="2689860"/>
          <a:ext cx="629920" cy="127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163195</xdr:rowOff>
    </xdr:from>
    <xdr:to>
      <xdr:col>19</xdr:col>
      <xdr:colOff>38100</xdr:colOff>
      <xdr:row>18</xdr:row>
      <xdr:rowOff>93980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190240" y="3058795"/>
          <a:ext cx="81280" cy="9588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170180</xdr:colOff>
      <xdr:row>18</xdr:row>
      <xdr:rowOff>78105</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893060" y="3138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149,729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16</xdr:row>
      <xdr:rowOff>71120</xdr:rowOff>
    </xdr:from>
    <xdr:to>
      <xdr:col>15</xdr:col>
      <xdr:colOff>101600</xdr:colOff>
      <xdr:row>17</xdr:row>
      <xdr:rowOff>1905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552700" y="2801620"/>
          <a:ext cx="101600" cy="9588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158115</xdr:rowOff>
    </xdr:from>
    <xdr:ext cx="760730" cy="2584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263140" y="288861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184,332</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139700</xdr:rowOff>
    </xdr:from>
    <xdr:ext cx="76200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904740" y="3860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139700</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318000" y="3860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139700</xdr:rowOff>
    </xdr:from>
    <xdr:ext cx="761365"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700780" y="3860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139700</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063240" y="3860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139700</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446020" y="3860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13</xdr:row>
      <xdr:rowOff>60325</xdr:rowOff>
    </xdr:from>
    <xdr:to>
      <xdr:col>29</xdr:col>
      <xdr:colOff>170180</xdr:colOff>
      <xdr:row>13</xdr:row>
      <xdr:rowOff>161925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011420" y="2282825"/>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76835</xdr:rowOff>
    </xdr:from>
    <xdr:ext cx="762000" cy="25781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130800" y="212788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253,348</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14</xdr:row>
      <xdr:rowOff>113665</xdr:rowOff>
    </xdr:from>
    <xdr:to>
      <xdr:col>26</xdr:col>
      <xdr:colOff>101600</xdr:colOff>
      <xdr:row>15</xdr:row>
      <xdr:rowOff>43815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424680" y="25076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53975</xdr:rowOff>
    </xdr:from>
    <xdr:ext cx="735330" cy="25781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135120" y="2276475"/>
          <a:ext cx="7353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223,821</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15</xdr:row>
      <xdr:rowOff>67310</xdr:rowOff>
    </xdr:from>
    <xdr:to>
      <xdr:col>22</xdr:col>
      <xdr:colOff>165100</xdr:colOff>
      <xdr:row>15</xdr:row>
      <xdr:rowOff>167005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3807460" y="2632710"/>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8890</xdr:rowOff>
    </xdr:from>
    <xdr:ext cx="761365" cy="25781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517900" y="240284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207,293</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15</xdr:row>
      <xdr:rowOff>86360</xdr:rowOff>
    </xdr:from>
    <xdr:to>
      <xdr:col>19</xdr:col>
      <xdr:colOff>38100</xdr:colOff>
      <xdr:row>16</xdr:row>
      <xdr:rowOff>15875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190240" y="2651760"/>
          <a:ext cx="81280" cy="9461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170180</xdr:colOff>
      <xdr:row>14</xdr:row>
      <xdr:rowOff>26670</xdr:rowOff>
    </xdr:from>
    <xdr:ext cx="762000" cy="2584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893060" y="24206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204,939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15</xdr:row>
      <xdr:rowOff>74295</xdr:rowOff>
    </xdr:from>
    <xdr:to>
      <xdr:col>15</xdr:col>
      <xdr:colOff>101600</xdr:colOff>
      <xdr:row>16</xdr:row>
      <xdr:rowOff>4445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552700" y="263969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14605</xdr:rowOff>
    </xdr:from>
    <xdr:ext cx="760730" cy="25908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263140" y="240855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206,469</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1935480" y="4933950"/>
          <a:ext cx="379476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4933950"/>
          <a:ext cx="1191260"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16560" y="5048250"/>
          <a:ext cx="1127760"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16560" y="5308600"/>
          <a:ext cx="112776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16560" y="5613400"/>
          <a:ext cx="112776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170180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76530" y="5111750"/>
          <a:ext cx="16383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62255" y="55632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170180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76530" y="5563235"/>
          <a:ext cx="16383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62255" y="58000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170180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76530" y="5944235"/>
          <a:ext cx="16383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69215</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11455" y="506095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11455"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1935480" y="5498465"/>
          <a:ext cx="3794760" cy="228028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31115</xdr:rowOff>
    </xdr:from>
    <xdr:ext cx="410210" cy="27368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513840" y="5123815"/>
          <a:ext cx="41021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1935480" y="7778750"/>
          <a:ext cx="379476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1935480" y="7404100"/>
          <a:ext cx="379476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1935480" y="7023100"/>
          <a:ext cx="379476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0730" cy="25971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242060" y="6880860"/>
          <a:ext cx="7607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1935480" y="6642100"/>
          <a:ext cx="379476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0730" cy="25654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242060" y="6499860"/>
          <a:ext cx="7607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1935480" y="6261735"/>
          <a:ext cx="379476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0730" cy="25971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242060" y="6118860"/>
          <a:ext cx="7607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1935480" y="5879465"/>
          <a:ext cx="379476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0730" cy="25908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242060" y="57378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1935480" y="5498465"/>
          <a:ext cx="379476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0730" cy="257810"/>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242060" y="535749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a:xfrm>
          <a:off x="1935480" y="5498465"/>
          <a:ext cx="3794760" cy="228028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252730</xdr:rowOff>
    </xdr:from>
    <xdr:to>
      <xdr:col>29</xdr:col>
      <xdr:colOff>127000</xdr:colOff>
      <xdr:row>38</xdr:row>
      <xdr:rowOff>80645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flipV="1">
          <a:off x="5062220" y="6024880"/>
          <a:ext cx="0" cy="13709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91440</xdr:rowOff>
    </xdr:from>
    <xdr:ext cx="762000" cy="257810"/>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130800" y="740664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-48,977</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80645</xdr:rowOff>
    </xdr:from>
    <xdr:to>
      <xdr:col>30</xdr:col>
      <xdr:colOff>25400</xdr:colOff>
      <xdr:row>38</xdr:row>
      <xdr:rowOff>80645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4973320" y="7395845"/>
          <a:ext cx="15748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168275</xdr:rowOff>
    </xdr:from>
    <xdr:ext cx="762000" cy="25717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130800" y="576897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130,938</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252730</xdr:rowOff>
    </xdr:from>
    <xdr:to>
      <xdr:col>30</xdr:col>
      <xdr:colOff>25400</xdr:colOff>
      <xdr:row>33</xdr:row>
      <xdr:rowOff>252730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4973320" y="6024880"/>
          <a:ext cx="15748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19685</xdr:rowOff>
    </xdr:from>
    <xdr:to>
      <xdr:col>29</xdr:col>
      <xdr:colOff>127000</xdr:colOff>
      <xdr:row>38</xdr:row>
      <xdr:rowOff>80645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a:off x="4475480" y="7334885"/>
          <a:ext cx="586740" cy="609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68580</xdr:rowOff>
    </xdr:from>
    <xdr:ext cx="762000" cy="25971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130800" y="6526530"/>
          <a:ext cx="76200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38,106</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224790</xdr:rowOff>
    </xdr:from>
    <xdr:to>
      <xdr:col>29</xdr:col>
      <xdr:colOff>170180</xdr:colOff>
      <xdr:row>35</xdr:row>
      <xdr:rowOff>325120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5011420" y="6682740"/>
          <a:ext cx="9398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322580</xdr:rowOff>
    </xdr:from>
    <xdr:to>
      <xdr:col>26</xdr:col>
      <xdr:colOff>50800</xdr:colOff>
      <xdr:row>38</xdr:row>
      <xdr:rowOff>19685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a:off x="3858260" y="7294880"/>
          <a:ext cx="617220" cy="400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232410</xdr:rowOff>
    </xdr:from>
    <xdr:to>
      <xdr:col>26</xdr:col>
      <xdr:colOff>101600</xdr:colOff>
      <xdr:row>35</xdr:row>
      <xdr:rowOff>334645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4424680" y="669036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1270</xdr:rowOff>
    </xdr:from>
    <xdr:ext cx="735330" cy="25971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135120" y="6459220"/>
          <a:ext cx="7353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36,957</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170180</xdr:colOff>
      <xdr:row>37</xdr:row>
      <xdr:rowOff>322580</xdr:rowOff>
    </xdr:from>
    <xdr:to>
      <xdr:col>22</xdr:col>
      <xdr:colOff>114300</xdr:colOff>
      <xdr:row>37</xdr:row>
      <xdr:rowOff>335915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flipV="1">
          <a:off x="3233420" y="7294880"/>
          <a:ext cx="624840" cy="133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233680</xdr:rowOff>
    </xdr:from>
    <xdr:to>
      <xdr:col>22</xdr:col>
      <xdr:colOff>165100</xdr:colOff>
      <xdr:row>35</xdr:row>
      <xdr:rowOff>335915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3807460" y="669163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2540</xdr:rowOff>
    </xdr:from>
    <xdr:ext cx="761365" cy="25971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517900" y="646049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36,788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37</xdr:row>
      <xdr:rowOff>322580</xdr:rowOff>
    </xdr:from>
    <xdr:to>
      <xdr:col>18</xdr:col>
      <xdr:colOff>170180</xdr:colOff>
      <xdr:row>37</xdr:row>
      <xdr:rowOff>335915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a:off x="2603500" y="7294880"/>
          <a:ext cx="629920" cy="133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263525</xdr:rowOff>
    </xdr:from>
    <xdr:to>
      <xdr:col>19</xdr:col>
      <xdr:colOff>38100</xdr:colOff>
      <xdr:row>36</xdr:row>
      <xdr:rowOff>22225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3190240" y="6721475"/>
          <a:ext cx="812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170180</xdr:colOff>
      <xdr:row>35</xdr:row>
      <xdr:rowOff>32385</xdr:rowOff>
    </xdr:from>
    <xdr:ext cx="762000" cy="25654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893060" y="6490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32,943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210820</xdr:rowOff>
    </xdr:from>
    <xdr:to>
      <xdr:col>15</xdr:col>
      <xdr:colOff>101600</xdr:colOff>
      <xdr:row>35</xdr:row>
      <xdr:rowOff>311785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2552700" y="666877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322580</xdr:rowOff>
    </xdr:from>
    <xdr:ext cx="760730" cy="25971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263140" y="6437630"/>
          <a:ext cx="7607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39,824</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2000" cy="2584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904740" y="78016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84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318000" y="78016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1365" cy="2584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700780" y="78016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84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063240" y="78016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84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446020" y="78016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38</xdr:row>
      <xdr:rowOff>29845</xdr:rowOff>
    </xdr:from>
    <xdr:to>
      <xdr:col>29</xdr:col>
      <xdr:colOff>170180</xdr:colOff>
      <xdr:row>38</xdr:row>
      <xdr:rowOff>132080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5011420" y="7345045"/>
          <a:ext cx="9398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282575</xdr:rowOff>
    </xdr:from>
    <xdr:ext cx="762000" cy="256540"/>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130800" y="72548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-48,977</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37</xdr:row>
      <xdr:rowOff>311785</xdr:rowOff>
    </xdr:from>
    <xdr:to>
      <xdr:col>26</xdr:col>
      <xdr:colOff>101600</xdr:colOff>
      <xdr:row>38</xdr:row>
      <xdr:rowOff>69850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424680" y="72840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55245</xdr:rowOff>
    </xdr:from>
    <xdr:ext cx="735330" cy="25654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135120" y="7370445"/>
          <a:ext cx="7353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-40,920</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37</xdr:row>
      <xdr:rowOff>271780</xdr:rowOff>
    </xdr:from>
    <xdr:to>
      <xdr:col>22</xdr:col>
      <xdr:colOff>165100</xdr:colOff>
      <xdr:row>38</xdr:row>
      <xdr:rowOff>29845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3807460" y="724408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14605</xdr:rowOff>
    </xdr:from>
    <xdr:ext cx="761365" cy="25781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517900" y="732980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-35,673</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37</xdr:row>
      <xdr:rowOff>286385</xdr:rowOff>
    </xdr:from>
    <xdr:to>
      <xdr:col>19</xdr:col>
      <xdr:colOff>38100</xdr:colOff>
      <xdr:row>38</xdr:row>
      <xdr:rowOff>44450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190240" y="7258685"/>
          <a:ext cx="8128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170180</xdr:colOff>
      <xdr:row>38</xdr:row>
      <xdr:rowOff>28575</xdr:rowOff>
    </xdr:from>
    <xdr:ext cx="762000" cy="25590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893060" y="73437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-37,529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273050</xdr:rowOff>
    </xdr:from>
    <xdr:to>
      <xdr:col>15</xdr:col>
      <xdr:colOff>101600</xdr:colOff>
      <xdr:row>38</xdr:row>
      <xdr:rowOff>30480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2552700" y="724535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15240</xdr:rowOff>
    </xdr:from>
    <xdr:ext cx="760730" cy="25717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263140" y="7330440"/>
          <a:ext cx="7607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-35,734</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20349" y="72403"/>
          <a:ext cx="3798090" cy="248139"/>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75565</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74040" y="127000"/>
          <a:ext cx="11338560" cy="615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7018000" y="190500"/>
          <a:ext cx="35179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7037050" y="215900"/>
          <a:ext cx="3473450" cy="4883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69215</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7062450" y="240665"/>
          <a:ext cx="3416300" cy="4260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高知県津野町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528800" y="190500"/>
          <a:ext cx="237617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554200" y="215900"/>
          <a:ext cx="2331720" cy="4883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69215</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579600" y="240665"/>
          <a:ext cx="227457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80720" y="862965"/>
          <a:ext cx="9019540" cy="171513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07720" y="895350"/>
          <a:ext cx="123444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1998980" y="895350"/>
          <a:ext cx="125984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5,184
5,153
197.85
7,551,009
7,476,102
34,965
3,993,947
5,993,349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190240" y="895350"/>
          <a:ext cx="136144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81915</xdr:rowOff>
    </xdr:from>
    <xdr:to>
      <xdr:col>37</xdr:col>
      <xdr:colOff>63500</xdr:colOff>
      <xdr:row>10</xdr:row>
      <xdr:rowOff>164465</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551680" y="913765"/>
          <a:ext cx="180848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81915</xdr:rowOff>
    </xdr:from>
    <xdr:to>
      <xdr:col>44</xdr:col>
      <xdr:colOff>0</xdr:colOff>
      <xdr:row>10</xdr:row>
      <xdr:rowOff>164465</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360160" y="913765"/>
          <a:ext cx="112776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551420" y="927100"/>
          <a:ext cx="57404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551680" y="1657350"/>
          <a:ext cx="180848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423660" y="1657350"/>
          <a:ext cx="34036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11</xdr:row>
      <xdr:rowOff>145415</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895840" y="862965"/>
          <a:ext cx="1361440"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0135870" y="927100"/>
          <a:ext cx="12979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0135870" y="1181100"/>
          <a:ext cx="12979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126365</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0135870" y="1498600"/>
          <a:ext cx="1297940" cy="615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9978390" y="1034415"/>
          <a:ext cx="1892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158115</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032365" y="989965"/>
          <a:ext cx="8128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81915</xdr:rowOff>
    </xdr:from>
    <xdr:to>
      <xdr:col>59</xdr:col>
      <xdr:colOff>73025</xdr:colOff>
      <xdr:row>8</xdr:row>
      <xdr:rowOff>12065</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032365" y="1243965"/>
          <a:ext cx="8128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0058400"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9997440" y="147955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15240</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0058400" y="170434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9997440" y="18415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113665</xdr:rowOff>
    </xdr:from>
    <xdr:ext cx="8895715"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37540" y="2761615"/>
          <a:ext cx="88957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5835" cy="25717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37540" y="3067050"/>
          <a:ext cx="604583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0870" cy="2584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37540" y="3371850"/>
          <a:ext cx="82308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80720" y="3860800"/>
          <a:ext cx="419862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07720" y="4191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07720" y="4387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701800" y="4191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701800" y="4387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722880" y="4191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722880" y="4387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122,711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81915</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80720" y="4654550"/>
          <a:ext cx="419862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8615" cy="22479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62940" y="447040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81915</xdr:rowOff>
    </xdr:from>
    <xdr:to>
      <xdr:col>28</xdr:col>
      <xdr:colOff>114300</xdr:colOff>
      <xdr:row>41</xdr:row>
      <xdr:rowOff>81915</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80720" y="6857365"/>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111125</xdr:rowOff>
    </xdr:from>
    <xdr:ext cx="530860" cy="2584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10185" y="672147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80720" y="648970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38</xdr:row>
      <xdr:rowOff>73025</xdr:rowOff>
    </xdr:from>
    <xdr:ext cx="594995" cy="2584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370" y="6353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80720" y="612140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36</xdr:row>
      <xdr:rowOff>34925</xdr:rowOff>
    </xdr:from>
    <xdr:ext cx="594995" cy="2584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370" y="59848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80720" y="575945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167005</xdr:rowOff>
    </xdr:from>
    <xdr:ext cx="594995" cy="2584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62165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80720" y="539115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94995" cy="25908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255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80720" y="502285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94995"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4886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80720" y="465455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4995" cy="25717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518660"/>
          <a:ext cx="594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81915</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680720" y="4654550"/>
          <a:ext cx="419862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130810</xdr:rowOff>
    </xdr:from>
    <xdr:to>
      <xdr:col>24</xdr:col>
      <xdr:colOff>62865</xdr:colOff>
      <xdr:row>39</xdr:row>
      <xdr:rowOff>60960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145915" y="5255260"/>
          <a:ext cx="1270" cy="1250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64770</xdr:rowOff>
    </xdr:from>
    <xdr:ext cx="534035" cy="2584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198620" y="65100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97,822</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60960</xdr:rowOff>
    </xdr:from>
    <xdr:to>
      <xdr:col>24</xdr:col>
      <xdr:colOff>152400</xdr:colOff>
      <xdr:row>39</xdr:row>
      <xdr:rowOff>60960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079240" y="650621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76835</xdr:rowOff>
    </xdr:from>
    <xdr:ext cx="598170" cy="2584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198620" y="50361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268,636</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130810</xdr:rowOff>
    </xdr:from>
    <xdr:to>
      <xdr:col>24</xdr:col>
      <xdr:colOff>152400</xdr:colOff>
      <xdr:row>31</xdr:row>
      <xdr:rowOff>130810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079240" y="525526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170180</xdr:colOff>
      <xdr:row>33</xdr:row>
      <xdr:rowOff>57150</xdr:rowOff>
    </xdr:from>
    <xdr:to>
      <xdr:col>24</xdr:col>
      <xdr:colOff>63500</xdr:colOff>
      <xdr:row>34</xdr:row>
      <xdr:rowOff>142875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403600" y="5511800"/>
          <a:ext cx="744220" cy="250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71120</xdr:rowOff>
    </xdr:from>
    <xdr:ext cx="598170" cy="2584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198620" y="6021070"/>
          <a:ext cx="5981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154,424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93345</xdr:rowOff>
    </xdr:from>
    <xdr:to>
      <xdr:col>24</xdr:col>
      <xdr:colOff>114300</xdr:colOff>
      <xdr:row>37</xdr:row>
      <xdr:rowOff>23495</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097020" y="60432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142875</xdr:rowOff>
    </xdr:from>
    <xdr:to>
      <xdr:col>19</xdr:col>
      <xdr:colOff>170180</xdr:colOff>
      <xdr:row>35</xdr:row>
      <xdr:rowOff>78740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603500" y="5762625"/>
          <a:ext cx="8001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8255</xdr:rowOff>
    </xdr:from>
    <xdr:to>
      <xdr:col>20</xdr:col>
      <xdr:colOff>38100</xdr:colOff>
      <xdr:row>37</xdr:row>
      <xdr:rowOff>109220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360420" y="6123305"/>
          <a:ext cx="8128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37</xdr:row>
      <xdr:rowOff>101600</xdr:rowOff>
    </xdr:from>
    <xdr:ext cx="597535" cy="259080"/>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131820" y="621665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143,042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71755</xdr:rowOff>
    </xdr:from>
    <xdr:to>
      <xdr:col>15</xdr:col>
      <xdr:colOff>50800</xdr:colOff>
      <xdr:row>35</xdr:row>
      <xdr:rowOff>78740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1816100" y="5856605"/>
          <a:ext cx="7874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42545</xdr:rowOff>
    </xdr:from>
    <xdr:to>
      <xdr:col>15</xdr:col>
      <xdr:colOff>101600</xdr:colOff>
      <xdr:row>37</xdr:row>
      <xdr:rowOff>143510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552700" y="61575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37</xdr:row>
      <xdr:rowOff>135255</xdr:rowOff>
    </xdr:from>
    <xdr:ext cx="598170" cy="2584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344420" y="62503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138,583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170180</xdr:colOff>
      <xdr:row>35</xdr:row>
      <xdr:rowOff>27940</xdr:rowOff>
    </xdr:from>
    <xdr:to>
      <xdr:col>10</xdr:col>
      <xdr:colOff>114300</xdr:colOff>
      <xdr:row>35</xdr:row>
      <xdr:rowOff>71755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021080" y="5812790"/>
          <a:ext cx="79502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64770</xdr:rowOff>
    </xdr:from>
    <xdr:to>
      <xdr:col>10</xdr:col>
      <xdr:colOff>165100</xdr:colOff>
      <xdr:row>37</xdr:row>
      <xdr:rowOff>165735</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765300" y="61798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37</xdr:row>
      <xdr:rowOff>157480</xdr:rowOff>
    </xdr:from>
    <xdr:ext cx="598170" cy="2584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536700" y="62725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135,698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80010</xdr:rowOff>
    </xdr:from>
    <xdr:to>
      <xdr:col>6</xdr:col>
      <xdr:colOff>38100</xdr:colOff>
      <xdr:row>37</xdr:row>
      <xdr:rowOff>10160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977900" y="6029960"/>
          <a:ext cx="8128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37</xdr:row>
      <xdr:rowOff>1905</xdr:rowOff>
    </xdr:from>
    <xdr:ext cx="597535"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749300" y="611695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156,065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79375</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977640" y="6854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170180</xdr:colOff>
      <xdr:row>41</xdr:row>
      <xdr:rowOff>79375</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233420" y="6854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79375</xdr:rowOff>
    </xdr:from>
    <xdr:ext cx="76073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433320" y="6854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79375</xdr:rowOff>
    </xdr:from>
    <xdr:ext cx="761365"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645920" y="6854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170180</xdr:colOff>
      <xdr:row>41</xdr:row>
      <xdr:rowOff>79375</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850900" y="6854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6350</xdr:rowOff>
    </xdr:from>
    <xdr:to>
      <xdr:col>24</xdr:col>
      <xdr:colOff>114300</xdr:colOff>
      <xdr:row>33</xdr:row>
      <xdr:rowOff>107315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097020" y="5461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28575</xdr:rowOff>
    </xdr:from>
    <xdr:ext cx="598170" cy="2584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198620" y="53181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233,317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92710</xdr:rowOff>
    </xdr:from>
    <xdr:to>
      <xdr:col>20</xdr:col>
      <xdr:colOff>38100</xdr:colOff>
      <xdr:row>35</xdr:row>
      <xdr:rowOff>22860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360420" y="5712460"/>
          <a:ext cx="8128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33</xdr:row>
      <xdr:rowOff>38735</xdr:rowOff>
    </xdr:from>
    <xdr:ext cx="597535" cy="259080"/>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131820" y="549338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199,519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28575</xdr:rowOff>
    </xdr:from>
    <xdr:to>
      <xdr:col>15</xdr:col>
      <xdr:colOff>101600</xdr:colOff>
      <xdr:row>35</xdr:row>
      <xdr:rowOff>130175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552700" y="581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33</xdr:row>
      <xdr:rowOff>146050</xdr:rowOff>
    </xdr:from>
    <xdr:ext cx="598170" cy="25781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344420" y="5600700"/>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185,404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21590</xdr:rowOff>
    </xdr:from>
    <xdr:to>
      <xdr:col>10</xdr:col>
      <xdr:colOff>165100</xdr:colOff>
      <xdr:row>35</xdr:row>
      <xdr:rowOff>122555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765300" y="58064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33</xdr:row>
      <xdr:rowOff>139700</xdr:rowOff>
    </xdr:from>
    <xdr:ext cx="598170"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536700" y="55943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186,342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147955</xdr:rowOff>
    </xdr:from>
    <xdr:to>
      <xdr:col>6</xdr:col>
      <xdr:colOff>38100</xdr:colOff>
      <xdr:row>35</xdr:row>
      <xdr:rowOff>78105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977900" y="5767705"/>
          <a:ext cx="8128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33</xdr:row>
      <xdr:rowOff>95250</xdr:rowOff>
    </xdr:from>
    <xdr:ext cx="597535"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749300" y="554990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192,200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31115</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680720" y="7162800"/>
          <a:ext cx="419862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07720" y="7493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07720" y="7689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701800" y="7493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701800" y="7689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2722880" y="7493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2722880" y="7689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97,562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81915</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680720" y="7956550"/>
          <a:ext cx="419862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8615" cy="22479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662940" y="777240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81915</xdr:rowOff>
    </xdr:from>
    <xdr:to>
      <xdr:col>28</xdr:col>
      <xdr:colOff>114300</xdr:colOff>
      <xdr:row>61</xdr:row>
      <xdr:rowOff>81915</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680720" y="10159365"/>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680720" y="979170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73025</xdr:rowOff>
    </xdr:from>
    <xdr:ext cx="248285" cy="2584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472440" y="9655175"/>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680720" y="942340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34925</xdr:rowOff>
    </xdr:from>
    <xdr:ext cx="594995" cy="2584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370" y="92868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680720" y="906145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53</xdr:row>
      <xdr:rowOff>167005</xdr:rowOff>
    </xdr:from>
    <xdr:ext cx="685165" cy="2584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200" y="8923655"/>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680720" y="869315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51</xdr:row>
      <xdr:rowOff>130810</xdr:rowOff>
    </xdr:from>
    <xdr:ext cx="685165" cy="259080"/>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200" y="85572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680720" y="832485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92710</xdr:rowOff>
    </xdr:from>
    <xdr:ext cx="685165" cy="2584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200" y="81889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680720" y="795655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5165" cy="25717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200" y="7820660"/>
          <a:ext cx="6851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81915</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680720" y="7956550"/>
          <a:ext cx="419862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6985</xdr:rowOff>
    </xdr:from>
    <xdr:to>
      <xdr:col>24</xdr:col>
      <xdr:colOff>62865</xdr:colOff>
      <xdr:row>59</xdr:row>
      <xdr:rowOff>635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145915" y="8433435"/>
          <a:ext cx="1270" cy="1314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4445</xdr:rowOff>
    </xdr:from>
    <xdr:ext cx="534035" cy="259080"/>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198620" y="97516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57,612</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635</xdr:rowOff>
    </xdr:from>
    <xdr:to>
      <xdr:col>24</xdr:col>
      <xdr:colOff>152400</xdr:colOff>
      <xdr:row>59</xdr:row>
      <xdr:rowOff>635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079240" y="974788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124460</xdr:rowOff>
    </xdr:from>
    <xdr:ext cx="689610" cy="257810"/>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198620" y="8220710"/>
          <a:ext cx="68961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1,849,200</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6985</xdr:rowOff>
    </xdr:from>
    <xdr:to>
      <xdr:col>24</xdr:col>
      <xdr:colOff>152400</xdr:colOff>
      <xdr:row>51</xdr:row>
      <xdr:rowOff>6985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079240" y="843343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170180</xdr:colOff>
      <xdr:row>58</xdr:row>
      <xdr:rowOff>75565</xdr:rowOff>
    </xdr:from>
    <xdr:to>
      <xdr:col>24</xdr:col>
      <xdr:colOff>63500</xdr:colOff>
      <xdr:row>58</xdr:row>
      <xdr:rowOff>102870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403600" y="9657715"/>
          <a:ext cx="74422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19685</xdr:rowOff>
    </xdr:from>
    <xdr:ext cx="598170" cy="257810"/>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198620" y="9601835"/>
          <a:ext cx="5981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162,362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58</xdr:row>
      <xdr:rowOff>40640</xdr:rowOff>
    </xdr:from>
    <xdr:to>
      <xdr:col>24</xdr:col>
      <xdr:colOff>114300</xdr:colOff>
      <xdr:row>58</xdr:row>
      <xdr:rowOff>142875</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097020" y="962279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93980</xdr:rowOff>
    </xdr:from>
    <xdr:to>
      <xdr:col>19</xdr:col>
      <xdr:colOff>170180</xdr:colOff>
      <xdr:row>58</xdr:row>
      <xdr:rowOff>102870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603500" y="9676130"/>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52070</xdr:rowOff>
    </xdr:from>
    <xdr:to>
      <xdr:col>20</xdr:col>
      <xdr:colOff>38100</xdr:colOff>
      <xdr:row>58</xdr:row>
      <xdr:rowOff>153035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360420" y="9634220"/>
          <a:ext cx="8128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167005</xdr:rowOff>
    </xdr:from>
    <xdr:ext cx="597535" cy="2584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131820" y="941895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149,565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81915</xdr:rowOff>
    </xdr:from>
    <xdr:to>
      <xdr:col>15</xdr:col>
      <xdr:colOff>50800</xdr:colOff>
      <xdr:row>58</xdr:row>
      <xdr:rowOff>93980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816100" y="9664065"/>
          <a:ext cx="7874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55245</xdr:rowOff>
    </xdr:from>
    <xdr:to>
      <xdr:col>15</xdr:col>
      <xdr:colOff>101600</xdr:colOff>
      <xdr:row>58</xdr:row>
      <xdr:rowOff>156845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552700" y="9637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58</xdr:row>
      <xdr:rowOff>147320</xdr:rowOff>
    </xdr:from>
    <xdr:ext cx="598170" cy="257810"/>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344420" y="9729470"/>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143,989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170180</xdr:colOff>
      <xdr:row>58</xdr:row>
      <xdr:rowOff>81915</xdr:rowOff>
    </xdr:from>
    <xdr:to>
      <xdr:col>10</xdr:col>
      <xdr:colOff>114300</xdr:colOff>
      <xdr:row>58</xdr:row>
      <xdr:rowOff>104775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021080" y="9664065"/>
          <a:ext cx="79502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65405</xdr:rowOff>
    </xdr:from>
    <xdr:to>
      <xdr:col>10</xdr:col>
      <xdr:colOff>165100</xdr:colOff>
      <xdr:row>58</xdr:row>
      <xdr:rowOff>167005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765300" y="9647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58</xdr:row>
      <xdr:rowOff>158115</xdr:rowOff>
    </xdr:from>
    <xdr:ext cx="598170" cy="259080"/>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536700" y="974026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130,314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47625</xdr:rowOff>
    </xdr:from>
    <xdr:to>
      <xdr:col>6</xdr:col>
      <xdr:colOff>38100</xdr:colOff>
      <xdr:row>58</xdr:row>
      <xdr:rowOff>149860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977900" y="9629775"/>
          <a:ext cx="8128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165735</xdr:rowOff>
    </xdr:from>
    <xdr:ext cx="597535" cy="25781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749300" y="941768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153,053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79375</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977640" y="1015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170180</xdr:colOff>
      <xdr:row>61</xdr:row>
      <xdr:rowOff>79375</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233420" y="1015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79375</xdr:rowOff>
    </xdr:from>
    <xdr:ext cx="76073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433320" y="10156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79375</xdr:rowOff>
    </xdr:from>
    <xdr:ext cx="761365"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645920" y="1015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170180</xdr:colOff>
      <xdr:row>61</xdr:row>
      <xdr:rowOff>79375</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50900" y="1015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25400</xdr:rowOff>
    </xdr:from>
    <xdr:to>
      <xdr:col>24</xdr:col>
      <xdr:colOff>114300</xdr:colOff>
      <xdr:row>58</xdr:row>
      <xdr:rowOff>126365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097020" y="96075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156210</xdr:rowOff>
    </xdr:from>
    <xdr:ext cx="598170" cy="2584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198620" y="94081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183,616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52705</xdr:rowOff>
    </xdr:from>
    <xdr:to>
      <xdr:col>20</xdr:col>
      <xdr:colOff>38100</xdr:colOff>
      <xdr:row>58</xdr:row>
      <xdr:rowOff>154940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360420" y="9634855"/>
          <a:ext cx="8128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144780</xdr:rowOff>
    </xdr:from>
    <xdr:ext cx="597535" cy="257810"/>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131820" y="972693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147,701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43180</xdr:rowOff>
    </xdr:from>
    <xdr:to>
      <xdr:col>15</xdr:col>
      <xdr:colOff>101600</xdr:colOff>
      <xdr:row>58</xdr:row>
      <xdr:rowOff>144145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552700" y="96253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160655</xdr:rowOff>
    </xdr:from>
    <xdr:ext cx="598170" cy="2584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344420" y="94126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160,092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31115</xdr:rowOff>
    </xdr:from>
    <xdr:to>
      <xdr:col>10</xdr:col>
      <xdr:colOff>165100</xdr:colOff>
      <xdr:row>58</xdr:row>
      <xdr:rowOff>133350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765300" y="96132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149860</xdr:rowOff>
    </xdr:from>
    <xdr:ext cx="598170" cy="2584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536700" y="94018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174,848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54610</xdr:rowOff>
    </xdr:from>
    <xdr:to>
      <xdr:col>6</xdr:col>
      <xdr:colOff>38100</xdr:colOff>
      <xdr:row>58</xdr:row>
      <xdr:rowOff>156210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977900" y="963676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58</xdr:row>
      <xdr:rowOff>146685</xdr:rowOff>
    </xdr:from>
    <xdr:ext cx="597535" cy="2584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749300" y="972883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145,293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31115</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680720" y="10464800"/>
          <a:ext cx="419862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07720" y="10795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07720" y="10991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701800" y="10795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701800" y="10991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2722880" y="10795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2722880" y="10991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81915</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680720" y="11258550"/>
          <a:ext cx="419862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8615" cy="224790"/>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662940" y="1107440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81915</xdr:rowOff>
    </xdr:from>
    <xdr:to>
      <xdr:col>28</xdr:col>
      <xdr:colOff>114300</xdr:colOff>
      <xdr:row>81</xdr:row>
      <xdr:rowOff>81915</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680720" y="13461365"/>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680720" y="1309370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73025</xdr:rowOff>
    </xdr:from>
    <xdr:ext cx="248285" cy="2584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472440" y="12957175"/>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680720" y="1272540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34925</xdr:rowOff>
    </xdr:from>
    <xdr:ext cx="530860" cy="2584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10185" y="1258887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680720" y="1236345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167005</xdr:rowOff>
    </xdr:from>
    <xdr:ext cx="530860" cy="2584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10185" y="1222565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680720" y="1199515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0860" cy="259080"/>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10185" y="11859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680720" y="1162685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94995" cy="2584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370" y="11490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680720" y="1125855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4995" cy="25717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370" y="11122660"/>
          <a:ext cx="594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81915</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680720" y="11258550"/>
          <a:ext cx="419862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30480</xdr:rowOff>
    </xdr:from>
    <xdr:to>
      <xdr:col>24</xdr:col>
      <xdr:colOff>62865</xdr:colOff>
      <xdr:row>79</xdr:row>
      <xdr:rowOff>31115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145915" y="11593830"/>
          <a:ext cx="1270" cy="1486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34925</xdr:rowOff>
    </xdr:from>
    <xdr:ext cx="377825" cy="2584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198620" y="13084175"/>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983</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31115</xdr:rowOff>
    </xdr:from>
    <xdr:to>
      <xdr:col>24</xdr:col>
      <xdr:colOff>152400</xdr:colOff>
      <xdr:row>79</xdr:row>
      <xdr:rowOff>31115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079240" y="1308036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149225</xdr:rowOff>
    </xdr:from>
    <xdr:ext cx="598170" cy="2584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198620" y="113823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122,569</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30480</xdr:rowOff>
    </xdr:from>
    <xdr:to>
      <xdr:col>24</xdr:col>
      <xdr:colOff>152400</xdr:colOff>
      <xdr:row>70</xdr:row>
      <xdr:rowOff>30480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079240" y="1159383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170180</xdr:colOff>
      <xdr:row>78</xdr:row>
      <xdr:rowOff>118110</xdr:rowOff>
    </xdr:from>
    <xdr:to>
      <xdr:col>24</xdr:col>
      <xdr:colOff>63500</xdr:colOff>
      <xdr:row>78</xdr:row>
      <xdr:rowOff>138430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403600" y="13002260"/>
          <a:ext cx="74422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87630</xdr:rowOff>
    </xdr:from>
    <xdr:ext cx="534035" cy="25717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198620" y="12641580"/>
          <a:ext cx="53403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21,405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64770</xdr:rowOff>
    </xdr:from>
    <xdr:to>
      <xdr:col>24</xdr:col>
      <xdr:colOff>114300</xdr:colOff>
      <xdr:row>77</xdr:row>
      <xdr:rowOff>165735</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097020" y="127838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94615</xdr:rowOff>
    </xdr:from>
    <xdr:to>
      <xdr:col>19</xdr:col>
      <xdr:colOff>170180</xdr:colOff>
      <xdr:row>78</xdr:row>
      <xdr:rowOff>138430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603500" y="12978765"/>
          <a:ext cx="8001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126365</xdr:rowOff>
    </xdr:from>
    <xdr:to>
      <xdr:col>20</xdr:col>
      <xdr:colOff>38100</xdr:colOff>
      <xdr:row>78</xdr:row>
      <xdr:rowOff>57150</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360420" y="12845415"/>
          <a:ext cx="8128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76</xdr:row>
      <xdr:rowOff>73025</xdr:rowOff>
    </xdr:from>
    <xdr:ext cx="534035" cy="2584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164205" y="126269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16,488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94615</xdr:rowOff>
    </xdr:from>
    <xdr:to>
      <xdr:col>15</xdr:col>
      <xdr:colOff>50800</xdr:colOff>
      <xdr:row>78</xdr:row>
      <xdr:rowOff>121920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816100" y="12978765"/>
          <a:ext cx="7874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106680</xdr:rowOff>
    </xdr:from>
    <xdr:to>
      <xdr:col>15</xdr:col>
      <xdr:colOff>101600</xdr:colOff>
      <xdr:row>78</xdr:row>
      <xdr:rowOff>36830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552700" y="128257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76</xdr:row>
      <xdr:rowOff>53975</xdr:rowOff>
    </xdr:from>
    <xdr:ext cx="534035" cy="25717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376805" y="12607925"/>
          <a:ext cx="53403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18,050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170180</xdr:colOff>
      <xdr:row>78</xdr:row>
      <xdr:rowOff>121920</xdr:rowOff>
    </xdr:from>
    <xdr:to>
      <xdr:col>10</xdr:col>
      <xdr:colOff>114300</xdr:colOff>
      <xdr:row>78</xdr:row>
      <xdr:rowOff>132080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021080" y="13006070"/>
          <a:ext cx="79502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101600</xdr:rowOff>
    </xdr:from>
    <xdr:to>
      <xdr:col>10</xdr:col>
      <xdr:colOff>165100</xdr:colOff>
      <xdr:row>78</xdr:row>
      <xdr:rowOff>31115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765300" y="1282065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76</xdr:row>
      <xdr:rowOff>47625</xdr:rowOff>
    </xdr:from>
    <xdr:ext cx="534035"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569085" y="126015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106045</xdr:rowOff>
    </xdr:from>
    <xdr:to>
      <xdr:col>6</xdr:col>
      <xdr:colOff>38100</xdr:colOff>
      <xdr:row>78</xdr:row>
      <xdr:rowOff>36195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977900" y="12825095"/>
          <a:ext cx="8128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76</xdr:row>
      <xdr:rowOff>53340</xdr:rowOff>
    </xdr:from>
    <xdr:ext cx="534035" cy="25717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781685" y="12607290"/>
          <a:ext cx="53403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18,086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79375</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977640" y="13458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170180</xdr:colOff>
      <xdr:row>81</xdr:row>
      <xdr:rowOff>79375</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233420" y="13458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79375</xdr:rowOff>
    </xdr:from>
    <xdr:ext cx="76073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433320" y="13458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79375</xdr:rowOff>
    </xdr:from>
    <xdr:ext cx="761365"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645920" y="13458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170180</xdr:colOff>
      <xdr:row>81</xdr:row>
      <xdr:rowOff>79375</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50900" y="13458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66675</xdr:rowOff>
    </xdr:from>
    <xdr:to>
      <xdr:col>24</xdr:col>
      <xdr:colOff>114300</xdr:colOff>
      <xdr:row>78</xdr:row>
      <xdr:rowOff>167005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097020" y="1295082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153670</xdr:rowOff>
    </xdr:from>
    <xdr:ext cx="469265" cy="2584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198620" y="128727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7,692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87630</xdr:rowOff>
    </xdr:from>
    <xdr:to>
      <xdr:col>20</xdr:col>
      <xdr:colOff>38100</xdr:colOff>
      <xdr:row>79</xdr:row>
      <xdr:rowOff>17780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360420" y="12971780"/>
          <a:ext cx="8128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79</xdr:row>
      <xdr:rowOff>8890</xdr:rowOff>
    </xdr:from>
    <xdr:ext cx="469900" cy="2584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196590" y="130581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43815</xdr:rowOff>
    </xdr:from>
    <xdr:to>
      <xdr:col>15</xdr:col>
      <xdr:colOff>101600</xdr:colOff>
      <xdr:row>78</xdr:row>
      <xdr:rowOff>144780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552700" y="1292796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136525</xdr:rowOff>
    </xdr:from>
    <xdr:ext cx="469265" cy="2584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388870" y="130206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9,569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71120</xdr:rowOff>
    </xdr:from>
    <xdr:to>
      <xdr:col>10</xdr:col>
      <xdr:colOff>165100</xdr:colOff>
      <xdr:row>79</xdr:row>
      <xdr:rowOff>1905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765300" y="129552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163830</xdr:rowOff>
    </xdr:from>
    <xdr:ext cx="469900" cy="2584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601470" y="130479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80645</xdr:rowOff>
    </xdr:from>
    <xdr:to>
      <xdr:col>6</xdr:col>
      <xdr:colOff>38100</xdr:colOff>
      <xdr:row>79</xdr:row>
      <xdr:rowOff>10795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977900" y="12964795"/>
          <a:ext cx="8128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2540</xdr:rowOff>
    </xdr:from>
    <xdr:ext cx="469900" cy="259080"/>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14070" y="13051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31115</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680720" y="13766800"/>
          <a:ext cx="419862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07720" y="14097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07720" y="14293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701800" y="14097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701800" y="14293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2722880" y="14097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2722880" y="14293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149,562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680720" y="14560550"/>
          <a:ext cx="419862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8615" cy="224790"/>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662940" y="1437640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680720" y="1682750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8285" cy="257810"/>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472440" y="1668526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680720" y="1650111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0860" cy="259080"/>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10185" y="163588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680720" y="16174085"/>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0860" cy="257810"/>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10185" y="1603184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680720" y="1584833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0860" cy="259080"/>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10185" y="157054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680720" y="15521305"/>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4995" cy="257810"/>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370" y="1537970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680720" y="15194915"/>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4995" cy="2584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50526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680720" y="1487424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37465</xdr:rowOff>
    </xdr:from>
    <xdr:ext cx="594995" cy="259080"/>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473771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680720" y="1456055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4995" cy="25717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370" y="14424660"/>
          <a:ext cx="594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680720" y="14560550"/>
          <a:ext cx="419862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102870</xdr:rowOff>
    </xdr:from>
    <xdr:to>
      <xdr:col>24</xdr:col>
      <xdr:colOff>62865</xdr:colOff>
      <xdr:row>98</xdr:row>
      <xdr:rowOff>57785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145915" y="14968220"/>
          <a:ext cx="1270" cy="1320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61595</xdr:rowOff>
    </xdr:from>
    <xdr:ext cx="534035" cy="259080"/>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198620" y="162921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49,527</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57785</xdr:rowOff>
    </xdr:from>
    <xdr:to>
      <xdr:col>24</xdr:col>
      <xdr:colOff>152400</xdr:colOff>
      <xdr:row>98</xdr:row>
      <xdr:rowOff>57785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079240" y="1628838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50165</xdr:rowOff>
    </xdr:from>
    <xdr:ext cx="598170" cy="257810"/>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198620" y="14750415"/>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171,304</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102870</xdr:rowOff>
    </xdr:from>
    <xdr:to>
      <xdr:col>24</xdr:col>
      <xdr:colOff>152400</xdr:colOff>
      <xdr:row>90</xdr:row>
      <xdr:rowOff>102870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079240" y="1496822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170180</xdr:colOff>
      <xdr:row>97</xdr:row>
      <xdr:rowOff>147955</xdr:rowOff>
    </xdr:from>
    <xdr:to>
      <xdr:col>24</xdr:col>
      <xdr:colOff>63500</xdr:colOff>
      <xdr:row>98</xdr:row>
      <xdr:rowOff>1270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403600" y="16207105"/>
          <a:ext cx="74422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10160</xdr:rowOff>
    </xdr:from>
    <xdr:ext cx="534035" cy="259080"/>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198620" y="1572641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82,817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158750</xdr:rowOff>
    </xdr:from>
    <xdr:to>
      <xdr:col>24</xdr:col>
      <xdr:colOff>114300</xdr:colOff>
      <xdr:row>96</xdr:row>
      <xdr:rowOff>88900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097020" y="1587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81280</xdr:rowOff>
    </xdr:from>
    <xdr:to>
      <xdr:col>19</xdr:col>
      <xdr:colOff>170180</xdr:colOff>
      <xdr:row>98</xdr:row>
      <xdr:rowOff>1270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603500" y="16140430"/>
          <a:ext cx="8001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45720</xdr:rowOff>
    </xdr:from>
    <xdr:to>
      <xdr:col>20</xdr:col>
      <xdr:colOff>38100</xdr:colOff>
      <xdr:row>96</xdr:row>
      <xdr:rowOff>147320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360420" y="1593342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163830</xdr:rowOff>
    </xdr:from>
    <xdr:ext cx="534035" cy="259080"/>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164205" y="157086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77,457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80010</xdr:rowOff>
    </xdr:from>
    <xdr:to>
      <xdr:col>15</xdr:col>
      <xdr:colOff>50800</xdr:colOff>
      <xdr:row>97</xdr:row>
      <xdr:rowOff>81280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1816100" y="15967710"/>
          <a:ext cx="787400"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105410</xdr:rowOff>
    </xdr:from>
    <xdr:to>
      <xdr:col>15</xdr:col>
      <xdr:colOff>101600</xdr:colOff>
      <xdr:row>97</xdr:row>
      <xdr:rowOff>35560</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552700" y="1599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52070</xdr:rowOff>
    </xdr:from>
    <xdr:ext cx="534035" cy="25781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376805" y="1576832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71,993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170180</xdr:colOff>
      <xdr:row>96</xdr:row>
      <xdr:rowOff>80010</xdr:rowOff>
    </xdr:from>
    <xdr:to>
      <xdr:col>10</xdr:col>
      <xdr:colOff>114300</xdr:colOff>
      <xdr:row>98</xdr:row>
      <xdr:rowOff>66040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021080" y="15967710"/>
          <a:ext cx="795020" cy="328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161925</xdr:rowOff>
    </xdr:from>
    <xdr:to>
      <xdr:col>10</xdr:col>
      <xdr:colOff>165100</xdr:colOff>
      <xdr:row>96</xdr:row>
      <xdr:rowOff>92075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765300" y="1587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109220</xdr:rowOff>
    </xdr:from>
    <xdr:ext cx="534035" cy="25781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569085" y="1565402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82,549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56515</xdr:rowOff>
    </xdr:from>
    <xdr:to>
      <xdr:col>6</xdr:col>
      <xdr:colOff>38100</xdr:colOff>
      <xdr:row>96</xdr:row>
      <xdr:rowOff>158115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977900" y="1594421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3175</xdr:rowOff>
    </xdr:from>
    <xdr:ext cx="534035"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781685" y="157194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76,463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97764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170180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23342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073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433320" y="168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1365"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64592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170180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509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97790</xdr:rowOff>
    </xdr:from>
    <xdr:to>
      <xdr:col>24</xdr:col>
      <xdr:colOff>114300</xdr:colOff>
      <xdr:row>98</xdr:row>
      <xdr:rowOff>27305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097020" y="161569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12065</xdr:rowOff>
    </xdr:from>
    <xdr:ext cx="534035" cy="259080"/>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198620" y="160712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56,988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121920</xdr:rowOff>
    </xdr:from>
    <xdr:to>
      <xdr:col>20</xdr:col>
      <xdr:colOff>38100</xdr:colOff>
      <xdr:row>98</xdr:row>
      <xdr:rowOff>52070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360420" y="1618107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43180</xdr:rowOff>
    </xdr:from>
    <xdr:ext cx="534035" cy="25781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164205" y="1627378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54,691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30480</xdr:rowOff>
    </xdr:from>
    <xdr:to>
      <xdr:col>15</xdr:col>
      <xdr:colOff>101600</xdr:colOff>
      <xdr:row>97</xdr:row>
      <xdr:rowOff>132080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552700" y="1608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123190</xdr:rowOff>
    </xdr:from>
    <xdr:ext cx="534035" cy="257810"/>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376805" y="1618234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63,135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29210</xdr:rowOff>
    </xdr:from>
    <xdr:to>
      <xdr:col>10</xdr:col>
      <xdr:colOff>165100</xdr:colOff>
      <xdr:row>96</xdr:row>
      <xdr:rowOff>130810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765300" y="1591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121920</xdr:rowOff>
    </xdr:from>
    <xdr:ext cx="534035" cy="257810"/>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569085" y="1600962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78,994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15240</xdr:rowOff>
    </xdr:from>
    <xdr:to>
      <xdr:col>6</xdr:col>
      <xdr:colOff>38100</xdr:colOff>
      <xdr:row>98</xdr:row>
      <xdr:rowOff>116840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977900" y="1624584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107950</xdr:rowOff>
    </xdr:from>
    <xdr:ext cx="534035" cy="259080"/>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781685" y="163385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48,766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31115</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5913120" y="3860800"/>
          <a:ext cx="4178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019800" y="4191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019800" y="4387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934200" y="4191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934200" y="4387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955280" y="4191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955280" y="4387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79,065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81915</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5913120" y="4654550"/>
          <a:ext cx="4178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8615" cy="224790"/>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5875020" y="447040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81915</xdr:rowOff>
    </xdr:from>
    <xdr:to>
      <xdr:col>59</xdr:col>
      <xdr:colOff>50800</xdr:colOff>
      <xdr:row>41</xdr:row>
      <xdr:rowOff>81915</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5913120" y="6857365"/>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5913120" y="648970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73025</xdr:rowOff>
    </xdr:from>
    <xdr:ext cx="247650" cy="2584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5684520" y="6353175"/>
          <a:ext cx="247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5913120" y="612140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34925</xdr:rowOff>
    </xdr:from>
    <xdr:ext cx="594995" cy="2584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378450" y="59848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5913120" y="575945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167005</xdr:rowOff>
    </xdr:from>
    <xdr:ext cx="594995" cy="2584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378450" y="562165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5913120" y="539115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4995" cy="25908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378450" y="5255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5913120" y="502285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4995" cy="2584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378450" y="4886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5913120" y="465455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4995" cy="25717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5378450" y="4518660"/>
          <a:ext cx="594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81915</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5913120" y="4654550"/>
          <a:ext cx="4178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170180</xdr:colOff>
      <xdr:row>30</xdr:row>
      <xdr:rowOff>137160</xdr:rowOff>
    </xdr:from>
    <xdr:to>
      <xdr:col>54</xdr:col>
      <xdr:colOff>170180</xdr:colOff>
      <xdr:row>37</xdr:row>
      <xdr:rowOff>118110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359900" y="5096510"/>
          <a:ext cx="0" cy="1136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121285</xdr:rowOff>
    </xdr:from>
    <xdr:ext cx="533400" cy="257810"/>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9410700" y="623633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70,740</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118110</xdr:rowOff>
    </xdr:from>
    <xdr:to>
      <xdr:col>55</xdr:col>
      <xdr:colOff>88900</xdr:colOff>
      <xdr:row>37</xdr:row>
      <xdr:rowOff>118110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291320" y="623316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83820</xdr:rowOff>
    </xdr:from>
    <xdr:ext cx="597535" cy="2584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9410700" y="4878070"/>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380,592</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137160</xdr:rowOff>
    </xdr:from>
    <xdr:to>
      <xdr:col>55</xdr:col>
      <xdr:colOff>88900</xdr:colOff>
      <xdr:row>30</xdr:row>
      <xdr:rowOff>137160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291320" y="509651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13970</xdr:rowOff>
    </xdr:from>
    <xdr:to>
      <xdr:col>55</xdr:col>
      <xdr:colOff>0</xdr:colOff>
      <xdr:row>35</xdr:row>
      <xdr:rowOff>78740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623300" y="5798820"/>
          <a:ext cx="7366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33655</xdr:rowOff>
    </xdr:from>
    <xdr:ext cx="597535" cy="2584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9410700" y="5818505"/>
          <a:ext cx="5975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163,681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55880</xdr:rowOff>
    </xdr:from>
    <xdr:to>
      <xdr:col>55</xdr:col>
      <xdr:colOff>50800</xdr:colOff>
      <xdr:row>35</xdr:row>
      <xdr:rowOff>157480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329420" y="584073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170180</xdr:colOff>
      <xdr:row>35</xdr:row>
      <xdr:rowOff>78740</xdr:rowOff>
    </xdr:from>
    <xdr:to>
      <xdr:col>50</xdr:col>
      <xdr:colOff>114300</xdr:colOff>
      <xdr:row>36</xdr:row>
      <xdr:rowOff>9525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28280" y="5863590"/>
          <a:ext cx="79502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126365</xdr:rowOff>
    </xdr:from>
    <xdr:to>
      <xdr:col>50</xdr:col>
      <xdr:colOff>165100</xdr:colOff>
      <xdr:row>36</xdr:row>
      <xdr:rowOff>57150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572500" y="591121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36</xdr:row>
      <xdr:rowOff>47625</xdr:rowOff>
    </xdr:from>
    <xdr:ext cx="598170" cy="259080"/>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343900" y="59975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144,952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35</xdr:row>
      <xdr:rowOff>165735</xdr:rowOff>
    </xdr:from>
    <xdr:to>
      <xdr:col>45</xdr:col>
      <xdr:colOff>170180</xdr:colOff>
      <xdr:row>36</xdr:row>
      <xdr:rowOff>9525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028180" y="5950585"/>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136525</xdr:rowOff>
    </xdr:from>
    <xdr:to>
      <xdr:col>46</xdr:col>
      <xdr:colOff>38100</xdr:colOff>
      <xdr:row>36</xdr:row>
      <xdr:rowOff>66040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785100" y="5921375"/>
          <a:ext cx="8128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36</xdr:row>
      <xdr:rowOff>57785</xdr:rowOff>
    </xdr:from>
    <xdr:ext cx="597535" cy="259080"/>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56500" y="600773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142,577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34</xdr:row>
      <xdr:rowOff>27940</xdr:rowOff>
    </xdr:from>
    <xdr:to>
      <xdr:col>41</xdr:col>
      <xdr:colOff>50800</xdr:colOff>
      <xdr:row>35</xdr:row>
      <xdr:rowOff>165735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240780" y="5647690"/>
          <a:ext cx="787400" cy="302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2540</xdr:rowOff>
    </xdr:from>
    <xdr:to>
      <xdr:col>41</xdr:col>
      <xdr:colOff>101600</xdr:colOff>
      <xdr:row>36</xdr:row>
      <xdr:rowOff>103505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77380" y="59524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36</xdr:row>
      <xdr:rowOff>95250</xdr:rowOff>
    </xdr:from>
    <xdr:ext cx="598170"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69100" y="60452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132,727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32</xdr:row>
      <xdr:rowOff>132080</xdr:rowOff>
    </xdr:from>
    <xdr:to>
      <xdr:col>36</xdr:col>
      <xdr:colOff>165100</xdr:colOff>
      <xdr:row>33</xdr:row>
      <xdr:rowOff>62230</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189980" y="54216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78105</xdr:rowOff>
    </xdr:from>
    <xdr:ext cx="59817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5961380" y="52025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278,725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79375</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189720" y="6854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79375</xdr:rowOff>
    </xdr:from>
    <xdr:ext cx="761365"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53120" y="6854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170180</xdr:colOff>
      <xdr:row>41</xdr:row>
      <xdr:rowOff>79375</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58100" y="6854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79375</xdr:rowOff>
    </xdr:from>
    <xdr:ext cx="76073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858000" y="6854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79375</xdr:rowOff>
    </xdr:from>
    <xdr:ext cx="761365"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070600" y="6854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34</xdr:row>
      <xdr:rowOff>135255</xdr:rowOff>
    </xdr:from>
    <xdr:to>
      <xdr:col>55</xdr:col>
      <xdr:colOff>50800</xdr:colOff>
      <xdr:row>35</xdr:row>
      <xdr:rowOff>64770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329420" y="5755005"/>
          <a:ext cx="8128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158115</xdr:rowOff>
    </xdr:from>
    <xdr:ext cx="597535" cy="2584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9410700" y="561276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187,886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28575</xdr:rowOff>
    </xdr:from>
    <xdr:to>
      <xdr:col>50</xdr:col>
      <xdr:colOff>165100</xdr:colOff>
      <xdr:row>35</xdr:row>
      <xdr:rowOff>130175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572500" y="581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33</xdr:row>
      <xdr:rowOff>146050</xdr:rowOff>
    </xdr:from>
    <xdr:ext cx="598170" cy="25781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343900" y="5600700"/>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170,910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130810</xdr:rowOff>
    </xdr:from>
    <xdr:to>
      <xdr:col>46</xdr:col>
      <xdr:colOff>38100</xdr:colOff>
      <xdr:row>36</xdr:row>
      <xdr:rowOff>60960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785100" y="5915660"/>
          <a:ext cx="8128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34</xdr:row>
      <xdr:rowOff>76835</xdr:rowOff>
    </xdr:from>
    <xdr:ext cx="597535" cy="2584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56500" y="569658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144,034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35</xdr:row>
      <xdr:rowOff>114935</xdr:rowOff>
    </xdr:from>
    <xdr:to>
      <xdr:col>41</xdr:col>
      <xdr:colOff>101600</xdr:colOff>
      <xdr:row>36</xdr:row>
      <xdr:rowOff>45720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77380" y="58997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34</xdr:row>
      <xdr:rowOff>62230</xdr:rowOff>
    </xdr:from>
    <xdr:ext cx="598170" cy="259080"/>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769100" y="56819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147,982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33</xdr:row>
      <xdr:rowOff>147955</xdr:rowOff>
    </xdr:from>
    <xdr:to>
      <xdr:col>36</xdr:col>
      <xdr:colOff>165100</xdr:colOff>
      <xdr:row>34</xdr:row>
      <xdr:rowOff>78105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189980" y="56026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69215</xdr:rowOff>
    </xdr:from>
    <xdr:ext cx="598170" cy="2584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5961380" y="56889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229,347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31115</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5913120" y="7162800"/>
          <a:ext cx="4178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019800" y="7493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019800" y="7689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934200" y="7493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934200" y="7689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955280" y="7493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955280" y="7689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100,806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81915</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5913120" y="7956550"/>
          <a:ext cx="4178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8615" cy="22479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5875020" y="777240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81915</xdr:rowOff>
    </xdr:from>
    <xdr:to>
      <xdr:col>59</xdr:col>
      <xdr:colOff>50800</xdr:colOff>
      <xdr:row>61</xdr:row>
      <xdr:rowOff>81915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5913120" y="10159365"/>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5913120" y="984631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7650" cy="2584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684520" y="9710420"/>
          <a:ext cx="247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114300</xdr:rowOff>
    </xdr:from>
    <xdr:to>
      <xdr:col>59</xdr:col>
      <xdr:colOff>50800</xdr:colOff>
      <xdr:row>57</xdr:row>
      <xdr:rowOff>114300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5913120" y="953135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143510</xdr:rowOff>
    </xdr:from>
    <xdr:ext cx="594995" cy="257810"/>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378450" y="939546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5913120" y="921893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54</xdr:row>
      <xdr:rowOff>160020</xdr:rowOff>
    </xdr:from>
    <xdr:ext cx="594995" cy="259080"/>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378450" y="90817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147320</xdr:rowOff>
    </xdr:from>
    <xdr:to>
      <xdr:col>59</xdr:col>
      <xdr:colOff>50800</xdr:colOff>
      <xdr:row>53</xdr:row>
      <xdr:rowOff>147320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5913120" y="890397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6350</xdr:rowOff>
    </xdr:from>
    <xdr:ext cx="594995" cy="2584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378450" y="87630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163830</xdr:rowOff>
    </xdr:from>
    <xdr:to>
      <xdr:col>59</xdr:col>
      <xdr:colOff>50800</xdr:colOff>
      <xdr:row>51</xdr:row>
      <xdr:rowOff>163830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5913120" y="859028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51</xdr:row>
      <xdr:rowOff>22225</xdr:rowOff>
    </xdr:from>
    <xdr:ext cx="685165" cy="257810"/>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288280" y="8448675"/>
          <a:ext cx="6851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5913120" y="827024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49</xdr:row>
      <xdr:rowOff>37465</xdr:rowOff>
    </xdr:from>
    <xdr:ext cx="685165" cy="259080"/>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288280" y="8133715"/>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5913120" y="795655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54610</xdr:rowOff>
    </xdr:from>
    <xdr:ext cx="685165" cy="25717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288280" y="7820660"/>
          <a:ext cx="6851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81915</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5913120" y="7956550"/>
          <a:ext cx="4178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170180</xdr:colOff>
      <xdr:row>51</xdr:row>
      <xdr:rowOff>56515</xdr:rowOff>
    </xdr:from>
    <xdr:to>
      <xdr:col>54</xdr:col>
      <xdr:colOff>170180</xdr:colOff>
      <xdr:row>59</xdr:row>
      <xdr:rowOff>88900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359900" y="8482965"/>
          <a:ext cx="0" cy="1353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92710</xdr:rowOff>
    </xdr:from>
    <xdr:ext cx="468630" cy="2584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9410700" y="983996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9,227</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88900</xdr:rowOff>
    </xdr:from>
    <xdr:to>
      <xdr:col>55</xdr:col>
      <xdr:colOff>88900</xdr:colOff>
      <xdr:row>59</xdr:row>
      <xdr:rowOff>88900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291320" y="983615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3175</xdr:rowOff>
    </xdr:from>
    <xdr:ext cx="688975" cy="259080"/>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9410700" y="8264525"/>
          <a:ext cx="688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1,298,698</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56515</xdr:rowOff>
    </xdr:from>
    <xdr:to>
      <xdr:col>55</xdr:col>
      <xdr:colOff>88900</xdr:colOff>
      <xdr:row>51</xdr:row>
      <xdr:rowOff>56515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291320" y="848296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8255</xdr:rowOff>
    </xdr:from>
    <xdr:to>
      <xdr:col>55</xdr:col>
      <xdr:colOff>0</xdr:colOff>
      <xdr:row>58</xdr:row>
      <xdr:rowOff>43180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623300" y="9425305"/>
          <a:ext cx="736600"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50165</xdr:rowOff>
    </xdr:from>
    <xdr:ext cx="597535" cy="257810"/>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9410700" y="9632315"/>
          <a:ext cx="59753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135,931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58</xdr:row>
      <xdr:rowOff>71120</xdr:rowOff>
    </xdr:from>
    <xdr:to>
      <xdr:col>55</xdr:col>
      <xdr:colOff>50800</xdr:colOff>
      <xdr:row>59</xdr:row>
      <xdr:rowOff>1905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329420" y="9653270"/>
          <a:ext cx="8128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170180</xdr:colOff>
      <xdr:row>58</xdr:row>
      <xdr:rowOff>43180</xdr:rowOff>
    </xdr:from>
    <xdr:to>
      <xdr:col>50</xdr:col>
      <xdr:colOff>114300</xdr:colOff>
      <xdr:row>58</xdr:row>
      <xdr:rowOff>92075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28280" y="9625330"/>
          <a:ext cx="79502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79375</xdr:rowOff>
    </xdr:from>
    <xdr:to>
      <xdr:col>50</xdr:col>
      <xdr:colOff>165100</xdr:colOff>
      <xdr:row>59</xdr:row>
      <xdr:rowOff>9525</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572500" y="96615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59</xdr:row>
      <xdr:rowOff>1270</xdr:rowOff>
    </xdr:from>
    <xdr:ext cx="598170" cy="259080"/>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343900" y="97485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127,917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15875</xdr:rowOff>
    </xdr:from>
    <xdr:to>
      <xdr:col>45</xdr:col>
      <xdr:colOff>170180</xdr:colOff>
      <xdr:row>58</xdr:row>
      <xdr:rowOff>92075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028180" y="9432925"/>
          <a:ext cx="800100" cy="241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97790</xdr:rowOff>
    </xdr:from>
    <xdr:to>
      <xdr:col>46</xdr:col>
      <xdr:colOff>38100</xdr:colOff>
      <xdr:row>59</xdr:row>
      <xdr:rowOff>27940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785100" y="9679940"/>
          <a:ext cx="8128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59</xdr:row>
      <xdr:rowOff>19050</xdr:rowOff>
    </xdr:from>
    <xdr:ext cx="597535" cy="25781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56500" y="976630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111,644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167005</xdr:rowOff>
    </xdr:from>
    <xdr:to>
      <xdr:col>41</xdr:col>
      <xdr:colOff>50800</xdr:colOff>
      <xdr:row>57</xdr:row>
      <xdr:rowOff>15875</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240780" y="9418955"/>
          <a:ext cx="7874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86360</xdr:rowOff>
    </xdr:from>
    <xdr:to>
      <xdr:col>41</xdr:col>
      <xdr:colOff>101600</xdr:colOff>
      <xdr:row>59</xdr:row>
      <xdr:rowOff>15875</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77380" y="966851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59</xdr:row>
      <xdr:rowOff>8255</xdr:rowOff>
    </xdr:from>
    <xdr:ext cx="598170" cy="2584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69100" y="97555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122,054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58</xdr:row>
      <xdr:rowOff>1905</xdr:rowOff>
    </xdr:from>
    <xdr:to>
      <xdr:col>36</xdr:col>
      <xdr:colOff>165100</xdr:colOff>
      <xdr:row>58</xdr:row>
      <xdr:rowOff>102870</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189980" y="958405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58</xdr:row>
      <xdr:rowOff>94615</xdr:rowOff>
    </xdr:from>
    <xdr:ext cx="59817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5961380" y="967676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200,194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79375</xdr:rowOff>
    </xdr:from>
    <xdr:ext cx="762000"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189720" y="1015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79375</xdr:rowOff>
    </xdr:from>
    <xdr:ext cx="761365"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53120" y="1015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170180</xdr:colOff>
      <xdr:row>61</xdr:row>
      <xdr:rowOff>79375</xdr:rowOff>
    </xdr:from>
    <xdr:ext cx="762000"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58100" y="1015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79375</xdr:rowOff>
    </xdr:from>
    <xdr:ext cx="76073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858000" y="10156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79375</xdr:rowOff>
    </xdr:from>
    <xdr:ext cx="761365"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070600" y="1015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128905</xdr:rowOff>
    </xdr:from>
    <xdr:to>
      <xdr:col>55</xdr:col>
      <xdr:colOff>50800</xdr:colOff>
      <xdr:row>57</xdr:row>
      <xdr:rowOff>59055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329420" y="9380855"/>
          <a:ext cx="8128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151765</xdr:rowOff>
    </xdr:from>
    <xdr:ext cx="597535" cy="2584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9410700" y="923861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398,280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163195</xdr:rowOff>
    </xdr:from>
    <xdr:to>
      <xdr:col>50</xdr:col>
      <xdr:colOff>165100</xdr:colOff>
      <xdr:row>58</xdr:row>
      <xdr:rowOff>93980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572500" y="958024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56</xdr:row>
      <xdr:rowOff>109855</xdr:rowOff>
    </xdr:from>
    <xdr:ext cx="598170" cy="25781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343900" y="9361805"/>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208,640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40640</xdr:rowOff>
    </xdr:from>
    <xdr:to>
      <xdr:col>46</xdr:col>
      <xdr:colOff>38100</xdr:colOff>
      <xdr:row>58</xdr:row>
      <xdr:rowOff>142875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785100" y="9622790"/>
          <a:ext cx="8128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56</xdr:row>
      <xdr:rowOff>158750</xdr:rowOff>
    </xdr:from>
    <xdr:ext cx="597535" cy="2584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56500" y="9410700"/>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163,867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137160</xdr:rowOff>
    </xdr:from>
    <xdr:to>
      <xdr:col>41</xdr:col>
      <xdr:colOff>101600</xdr:colOff>
      <xdr:row>57</xdr:row>
      <xdr:rowOff>66675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77380" y="938911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55</xdr:row>
      <xdr:rowOff>83820</xdr:rowOff>
    </xdr:from>
    <xdr:ext cx="598170" cy="2584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69100" y="91706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390,610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116840</xdr:rowOff>
    </xdr:from>
    <xdr:to>
      <xdr:col>36</xdr:col>
      <xdr:colOff>165100</xdr:colOff>
      <xdr:row>57</xdr:row>
      <xdr:rowOff>46355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189980" y="936879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55</xdr:row>
      <xdr:rowOff>63500</xdr:rowOff>
    </xdr:from>
    <xdr:ext cx="598170" cy="2584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5961380" y="91503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409,332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31115</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5913120" y="10464800"/>
          <a:ext cx="4178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019800" y="10795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019800" y="10991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934200" y="10795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934200" y="10991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955280" y="10795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955280" y="10991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18,626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81915</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5913120" y="11258550"/>
          <a:ext cx="4178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8615" cy="224790"/>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875020" y="1107440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81915</xdr:rowOff>
    </xdr:from>
    <xdr:to>
      <xdr:col>59</xdr:col>
      <xdr:colOff>50800</xdr:colOff>
      <xdr:row>81</xdr:row>
      <xdr:rowOff>81915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5913120" y="13461365"/>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5913120" y="1302385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167005</xdr:rowOff>
    </xdr:from>
    <xdr:ext cx="247650" cy="2584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684520" y="12886055"/>
          <a:ext cx="247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5913120" y="1257935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54610</xdr:rowOff>
    </xdr:from>
    <xdr:ext cx="594995" cy="25717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378450" y="12443460"/>
          <a:ext cx="594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81915</xdr:rowOff>
    </xdr:from>
    <xdr:to>
      <xdr:col>59</xdr:col>
      <xdr:colOff>50800</xdr:colOff>
      <xdr:row>73</xdr:row>
      <xdr:rowOff>81915</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5913120" y="12140565"/>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111125</xdr:rowOff>
    </xdr:from>
    <xdr:ext cx="594995" cy="2584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378450" y="120046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5913120" y="1170305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167005</xdr:rowOff>
    </xdr:from>
    <xdr:ext cx="594995" cy="2584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378450" y="1156525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5913120" y="1125855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4995" cy="25717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378450" y="11122660"/>
          <a:ext cx="594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81915</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5913120" y="11258550"/>
          <a:ext cx="4178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170180</xdr:colOff>
      <xdr:row>71</xdr:row>
      <xdr:rowOff>145415</xdr:rowOff>
    </xdr:from>
    <xdr:to>
      <xdr:col>54</xdr:col>
      <xdr:colOff>170180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359900" y="11873865"/>
          <a:ext cx="0" cy="1149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142875</xdr:rowOff>
    </xdr:from>
    <xdr:ext cx="248285" cy="257810"/>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9410700" y="13027025"/>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291320" y="1302385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92710</xdr:rowOff>
    </xdr:from>
    <xdr:ext cx="597535" cy="2584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9410700" y="11656060"/>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522,335</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145415</xdr:rowOff>
    </xdr:from>
    <xdr:to>
      <xdr:col>55</xdr:col>
      <xdr:colOff>88900</xdr:colOff>
      <xdr:row>71</xdr:row>
      <xdr:rowOff>145415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9291320" y="1187386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104140</xdr:rowOff>
    </xdr:from>
    <xdr:to>
      <xdr:col>55</xdr:col>
      <xdr:colOff>0</xdr:colOff>
      <xdr:row>78</xdr:row>
      <xdr:rowOff>133350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623300" y="12988290"/>
          <a:ext cx="7366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29845</xdr:rowOff>
    </xdr:from>
    <xdr:ext cx="533400" cy="2584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9410700" y="12748895"/>
          <a:ext cx="5334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35,661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7620</xdr:rowOff>
    </xdr:from>
    <xdr:to>
      <xdr:col>55</xdr:col>
      <xdr:colOff>50800</xdr:colOff>
      <xdr:row>78</xdr:row>
      <xdr:rowOff>108585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329420" y="12891770"/>
          <a:ext cx="8128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170180</xdr:colOff>
      <xdr:row>78</xdr:row>
      <xdr:rowOff>104140</xdr:rowOff>
    </xdr:from>
    <xdr:to>
      <xdr:col>50</xdr:col>
      <xdr:colOff>114300</xdr:colOff>
      <xdr:row>78</xdr:row>
      <xdr:rowOff>120650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28280" y="12988290"/>
          <a:ext cx="79502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10795</xdr:rowOff>
    </xdr:from>
    <xdr:to>
      <xdr:col>50</xdr:col>
      <xdr:colOff>165100</xdr:colOff>
      <xdr:row>78</xdr:row>
      <xdr:rowOff>112395</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572500" y="128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129540</xdr:rowOff>
    </xdr:from>
    <xdr:ext cx="534035" cy="2584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376285" y="126834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33,884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167005</xdr:rowOff>
    </xdr:from>
    <xdr:to>
      <xdr:col>45</xdr:col>
      <xdr:colOff>170180</xdr:colOff>
      <xdr:row>78</xdr:row>
      <xdr:rowOff>120650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028180" y="12886055"/>
          <a:ext cx="8001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24130</xdr:rowOff>
    </xdr:from>
    <xdr:to>
      <xdr:col>46</xdr:col>
      <xdr:colOff>38100</xdr:colOff>
      <xdr:row>78</xdr:row>
      <xdr:rowOff>125095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785100" y="12908280"/>
          <a:ext cx="8128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141605</xdr:rowOff>
    </xdr:from>
    <xdr:ext cx="534035" cy="2584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88885" y="126955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28,454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167005</xdr:rowOff>
    </xdr:from>
    <xdr:to>
      <xdr:col>41</xdr:col>
      <xdr:colOff>50800</xdr:colOff>
      <xdr:row>78</xdr:row>
      <xdr:rowOff>48260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240780" y="12886055"/>
          <a:ext cx="7874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26035</xdr:rowOff>
    </xdr:from>
    <xdr:to>
      <xdr:col>41</xdr:col>
      <xdr:colOff>101600</xdr:colOff>
      <xdr:row>78</xdr:row>
      <xdr:rowOff>127000</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77380" y="129101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118745</xdr:rowOff>
    </xdr:from>
    <xdr:ext cx="534035" cy="2584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801485" y="130028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27,427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154940</xdr:rowOff>
    </xdr:from>
    <xdr:to>
      <xdr:col>36</xdr:col>
      <xdr:colOff>165100</xdr:colOff>
      <xdr:row>78</xdr:row>
      <xdr:rowOff>83820</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189980" y="12873990"/>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100965</xdr:rowOff>
    </xdr:from>
    <xdr:ext cx="534035" cy="2584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5993765" y="126549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46,342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79375</xdr:rowOff>
    </xdr:from>
    <xdr:ext cx="762000"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189720" y="13458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79375</xdr:rowOff>
    </xdr:from>
    <xdr:ext cx="761365"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53120" y="13458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170180</xdr:colOff>
      <xdr:row>81</xdr:row>
      <xdr:rowOff>79375</xdr:rowOff>
    </xdr:from>
    <xdr:ext cx="762000"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58100" y="13458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79375</xdr:rowOff>
    </xdr:from>
    <xdr:ext cx="760730"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858000" y="13458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79375</xdr:rowOff>
    </xdr:from>
    <xdr:ext cx="761365"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070600" y="13458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81915</xdr:rowOff>
    </xdr:from>
    <xdr:to>
      <xdr:col>55</xdr:col>
      <xdr:colOff>50800</xdr:colOff>
      <xdr:row>79</xdr:row>
      <xdr:rowOff>12065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329420" y="12966065"/>
          <a:ext cx="8128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167005</xdr:rowOff>
    </xdr:from>
    <xdr:ext cx="468630" cy="2584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9410700" y="1288605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2,701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53975</xdr:rowOff>
    </xdr:from>
    <xdr:to>
      <xdr:col>50</xdr:col>
      <xdr:colOff>165100</xdr:colOff>
      <xdr:row>78</xdr:row>
      <xdr:rowOff>155575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572500" y="1293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146050</xdr:rowOff>
    </xdr:from>
    <xdr:ext cx="534035" cy="25781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376285" y="1303020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15,295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69215</xdr:rowOff>
    </xdr:from>
    <xdr:to>
      <xdr:col>46</xdr:col>
      <xdr:colOff>38100</xdr:colOff>
      <xdr:row>79</xdr:row>
      <xdr:rowOff>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785100" y="12953365"/>
          <a:ext cx="8128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161925</xdr:rowOff>
    </xdr:from>
    <xdr:ext cx="469900" cy="2584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1270" y="130460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8,252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118745</xdr:rowOff>
    </xdr:from>
    <xdr:to>
      <xdr:col>41</xdr:col>
      <xdr:colOff>101600</xdr:colOff>
      <xdr:row>78</xdr:row>
      <xdr:rowOff>48260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77380" y="1283779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64770</xdr:rowOff>
    </xdr:from>
    <xdr:ext cx="534035" cy="2584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801485" y="126187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62,076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167005</xdr:rowOff>
    </xdr:from>
    <xdr:to>
      <xdr:col>36</xdr:col>
      <xdr:colOff>165100</xdr:colOff>
      <xdr:row>78</xdr:row>
      <xdr:rowOff>99695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189980" y="128860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90805</xdr:rowOff>
    </xdr:from>
    <xdr:ext cx="534035" cy="257810"/>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5993765" y="1297495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39,794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31115</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5913120" y="13766800"/>
          <a:ext cx="4178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019800" y="14097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019800" y="14293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934200" y="14097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934200" y="14293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955280" y="14097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955280" y="14293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63,867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5913120" y="14560550"/>
          <a:ext cx="417830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8615" cy="22479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5875020" y="1437640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5913120" y="1682750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5913120" y="1644650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7650" cy="259080"/>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684520" y="163042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5913120" y="1606550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35560</xdr:rowOff>
    </xdr:from>
    <xdr:ext cx="594995" cy="259080"/>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378450" y="15923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5913120" y="1568450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4995" cy="25781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378450" y="1554226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5913120" y="1530350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4995" cy="259080"/>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378450" y="15161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5913120" y="1492885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4995" cy="2584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378450" y="14792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5913120" y="1456055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87</xdr:row>
      <xdr:rowOff>54610</xdr:rowOff>
    </xdr:from>
    <xdr:ext cx="685165" cy="25717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288280" y="14424660"/>
          <a:ext cx="6851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5913120" y="14560550"/>
          <a:ext cx="417830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170180</xdr:colOff>
      <xdr:row>90</xdr:row>
      <xdr:rowOff>99060</xdr:rowOff>
    </xdr:from>
    <xdr:to>
      <xdr:col>54</xdr:col>
      <xdr:colOff>170180</xdr:colOff>
      <xdr:row>99</xdr:row>
      <xdr:rowOff>29210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9359900" y="14964410"/>
          <a:ext cx="0" cy="1466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32385</xdr:rowOff>
    </xdr:from>
    <xdr:ext cx="468630" cy="257810"/>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9410700" y="1643443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8,347</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29210</xdr:rowOff>
    </xdr:from>
    <xdr:to>
      <xdr:col>55</xdr:col>
      <xdr:colOff>88900</xdr:colOff>
      <xdr:row>99</xdr:row>
      <xdr:rowOff>29210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291320" y="1643126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45720</xdr:rowOff>
    </xdr:from>
    <xdr:ext cx="597535" cy="259080"/>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9410700" y="1474597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781,199</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99060</xdr:rowOff>
    </xdr:from>
    <xdr:to>
      <xdr:col>55</xdr:col>
      <xdr:colOff>88900</xdr:colOff>
      <xdr:row>90</xdr:row>
      <xdr:rowOff>99060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9291320" y="1496441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162560</xdr:rowOff>
    </xdr:from>
    <xdr:to>
      <xdr:col>55</xdr:col>
      <xdr:colOff>0</xdr:colOff>
      <xdr:row>97</xdr:row>
      <xdr:rowOff>36830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623300" y="15707360"/>
          <a:ext cx="736600" cy="388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153670</xdr:rowOff>
    </xdr:from>
    <xdr:ext cx="533400" cy="259080"/>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9410700" y="16212820"/>
          <a:ext cx="5334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84,840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98</xdr:row>
      <xdr:rowOff>3175</xdr:rowOff>
    </xdr:from>
    <xdr:to>
      <xdr:col>55</xdr:col>
      <xdr:colOff>50800</xdr:colOff>
      <xdr:row>98</xdr:row>
      <xdr:rowOff>104775</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329420" y="1623377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170180</xdr:colOff>
      <xdr:row>97</xdr:row>
      <xdr:rowOff>36830</xdr:rowOff>
    </xdr:from>
    <xdr:to>
      <xdr:col>50</xdr:col>
      <xdr:colOff>114300</xdr:colOff>
      <xdr:row>97</xdr:row>
      <xdr:rowOff>113030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28280" y="16095980"/>
          <a:ext cx="79502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12065</xdr:rowOff>
    </xdr:from>
    <xdr:to>
      <xdr:col>50</xdr:col>
      <xdr:colOff>165100</xdr:colOff>
      <xdr:row>98</xdr:row>
      <xdr:rowOff>113665</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572500" y="16242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104775</xdr:rowOff>
    </xdr:from>
    <xdr:ext cx="534035" cy="25908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376285" y="163353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80,351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113665</xdr:rowOff>
    </xdr:from>
    <xdr:to>
      <xdr:col>45</xdr:col>
      <xdr:colOff>170180</xdr:colOff>
      <xdr:row>97</xdr:row>
      <xdr:rowOff>113030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028180" y="15829915"/>
          <a:ext cx="800100" cy="342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29210</xdr:rowOff>
    </xdr:from>
    <xdr:to>
      <xdr:col>46</xdr:col>
      <xdr:colOff>38100</xdr:colOff>
      <xdr:row>98</xdr:row>
      <xdr:rowOff>130810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785100" y="1625981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121920</xdr:rowOff>
    </xdr:from>
    <xdr:ext cx="534035" cy="25781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88885" y="1635252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71,183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79375</xdr:rowOff>
    </xdr:from>
    <xdr:to>
      <xdr:col>41</xdr:col>
      <xdr:colOff>50800</xdr:colOff>
      <xdr:row>95</xdr:row>
      <xdr:rowOff>113665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240780" y="15795625"/>
          <a:ext cx="7874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15240</xdr:rowOff>
    </xdr:from>
    <xdr:to>
      <xdr:col>41</xdr:col>
      <xdr:colOff>101600</xdr:colOff>
      <xdr:row>98</xdr:row>
      <xdr:rowOff>116840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77380" y="1624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107950</xdr:rowOff>
    </xdr:from>
    <xdr:ext cx="534035"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801485" y="163385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78,671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100965</xdr:rowOff>
    </xdr:from>
    <xdr:to>
      <xdr:col>36</xdr:col>
      <xdr:colOff>165100</xdr:colOff>
      <xdr:row>98</xdr:row>
      <xdr:rowOff>31115</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189980" y="1616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98</xdr:row>
      <xdr:rowOff>22225</xdr:rowOff>
    </xdr:from>
    <xdr:ext cx="598170" cy="2584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5961380" y="162528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123,695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18972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1365"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5312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170180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581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073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858000" y="168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1365"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0706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94</xdr:row>
      <xdr:rowOff>111760</xdr:rowOff>
    </xdr:from>
    <xdr:to>
      <xdr:col>55</xdr:col>
      <xdr:colOff>50800</xdr:colOff>
      <xdr:row>95</xdr:row>
      <xdr:rowOff>41910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329420" y="1565656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134620</xdr:rowOff>
    </xdr:from>
    <xdr:ext cx="597535" cy="257810"/>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9410700" y="1550797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388,019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157480</xdr:rowOff>
    </xdr:from>
    <xdr:to>
      <xdr:col>50</xdr:col>
      <xdr:colOff>165100</xdr:colOff>
      <xdr:row>97</xdr:row>
      <xdr:rowOff>87630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572500" y="1604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95</xdr:row>
      <xdr:rowOff>104140</xdr:rowOff>
    </xdr:from>
    <xdr:ext cx="598170"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343900" y="158203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184,023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62230</xdr:rowOff>
    </xdr:from>
    <xdr:to>
      <xdr:col>46</xdr:col>
      <xdr:colOff>38100</xdr:colOff>
      <xdr:row>97</xdr:row>
      <xdr:rowOff>163830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785100" y="1612138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96</xdr:row>
      <xdr:rowOff>8890</xdr:rowOff>
    </xdr:from>
    <xdr:ext cx="597535" cy="25781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56500" y="1589659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144,091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95</xdr:row>
      <xdr:rowOff>63500</xdr:rowOff>
    </xdr:from>
    <xdr:to>
      <xdr:col>41</xdr:col>
      <xdr:colOff>101600</xdr:colOff>
      <xdr:row>95</xdr:row>
      <xdr:rowOff>164465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77380" y="15779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94</xdr:row>
      <xdr:rowOff>9525</xdr:rowOff>
    </xdr:from>
    <xdr:ext cx="598170" cy="257810"/>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69100" y="15554325"/>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323,579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29210</xdr:rowOff>
    </xdr:from>
    <xdr:to>
      <xdr:col>36</xdr:col>
      <xdr:colOff>165100</xdr:colOff>
      <xdr:row>95</xdr:row>
      <xdr:rowOff>130175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189980" y="15745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93</xdr:row>
      <xdr:rowOff>146685</xdr:rowOff>
    </xdr:from>
    <xdr:ext cx="598170" cy="257810"/>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5961380" y="15520035"/>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341,833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170180</xdr:colOff>
      <xdr:row>25</xdr:row>
      <xdr:rowOff>31115</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1125200" y="3860800"/>
          <a:ext cx="41910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1231880" y="4191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1231880" y="4387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146280" y="4191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146280" y="4387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167360" y="4191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167360" y="4387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170180</xdr:colOff>
      <xdr:row>41</xdr:row>
      <xdr:rowOff>81915</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1125200" y="4654550"/>
          <a:ext cx="41910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85" cy="224790"/>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087100" y="44704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81915</xdr:rowOff>
    </xdr:from>
    <xdr:to>
      <xdr:col>89</xdr:col>
      <xdr:colOff>170180</xdr:colOff>
      <xdr:row>41</xdr:row>
      <xdr:rowOff>81915</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1125200" y="6857365"/>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170180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1125200" y="641985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167005</xdr:rowOff>
    </xdr:from>
    <xdr:ext cx="248285" cy="2584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0896600" y="6282055"/>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170180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1125200" y="597535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0860" cy="25717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0654665" y="5839460"/>
          <a:ext cx="530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81915</xdr:rowOff>
    </xdr:from>
    <xdr:to>
      <xdr:col>89</xdr:col>
      <xdr:colOff>170180</xdr:colOff>
      <xdr:row>33</xdr:row>
      <xdr:rowOff>81915</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1125200" y="5536565"/>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32</xdr:row>
      <xdr:rowOff>111125</xdr:rowOff>
    </xdr:from>
    <xdr:ext cx="595630" cy="2584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0590530" y="54006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170180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1125200" y="509905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167005</xdr:rowOff>
    </xdr:from>
    <xdr:ext cx="595630" cy="2584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0590530" y="496125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170180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1125200" y="465455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5630" cy="25717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0590530" y="4518660"/>
          <a:ext cx="5956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170180</xdr:colOff>
      <xdr:row>41</xdr:row>
      <xdr:rowOff>81915</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1125200" y="4654550"/>
          <a:ext cx="41910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3175</xdr:rowOff>
    </xdr:from>
    <xdr:to>
      <xdr:col>85</xdr:col>
      <xdr:colOff>126365</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4590395" y="4962525"/>
          <a:ext cx="1270" cy="1457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170180</xdr:colOff>
      <xdr:row>38</xdr:row>
      <xdr:rowOff>142875</xdr:rowOff>
    </xdr:from>
    <xdr:ext cx="249555" cy="257810"/>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4635480" y="6423025"/>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03400" y="641985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170180</xdr:colOff>
      <xdr:row>28</xdr:row>
      <xdr:rowOff>120650</xdr:rowOff>
    </xdr:from>
    <xdr:ext cx="598805" cy="257810"/>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4635480" y="474980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164,929</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3175</xdr:rowOff>
    </xdr:from>
    <xdr:to>
      <xdr:col>86</xdr:col>
      <xdr:colOff>25400</xdr:colOff>
      <xdr:row>30</xdr:row>
      <xdr:rowOff>3175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03400" y="496252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133985</xdr:rowOff>
    </xdr:from>
    <xdr:to>
      <xdr:col>85</xdr:col>
      <xdr:colOff>127000</xdr:colOff>
      <xdr:row>38</xdr:row>
      <xdr:rowOff>80645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835380" y="6249035"/>
          <a:ext cx="75692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170180</xdr:colOff>
      <xdr:row>36</xdr:row>
      <xdr:rowOff>167005</xdr:rowOff>
    </xdr:from>
    <xdr:ext cx="534670" cy="259080"/>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4635480" y="61169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12,240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147955</xdr:rowOff>
    </xdr:from>
    <xdr:to>
      <xdr:col>85</xdr:col>
      <xdr:colOff>170180</xdr:colOff>
      <xdr:row>38</xdr:row>
      <xdr:rowOff>78105</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263005"/>
          <a:ext cx="9398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133985</xdr:rowOff>
    </xdr:from>
    <xdr:to>
      <xdr:col>81</xdr:col>
      <xdr:colOff>50800</xdr:colOff>
      <xdr:row>38</xdr:row>
      <xdr:rowOff>64135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3047980" y="6249035"/>
          <a:ext cx="7874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119380</xdr:rowOff>
    </xdr:from>
    <xdr:to>
      <xdr:col>81</xdr:col>
      <xdr:colOff>101600</xdr:colOff>
      <xdr:row>38</xdr:row>
      <xdr:rowOff>48895</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784580" y="623443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40640</xdr:rowOff>
    </xdr:from>
    <xdr:ext cx="534035" cy="2584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608685" y="63207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15,383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170180</xdr:colOff>
      <xdr:row>38</xdr:row>
      <xdr:rowOff>8890</xdr:rowOff>
    </xdr:from>
    <xdr:to>
      <xdr:col>76</xdr:col>
      <xdr:colOff>114300</xdr:colOff>
      <xdr:row>38</xdr:row>
      <xdr:rowOff>64135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252960" y="6289040"/>
          <a:ext cx="79502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132080</xdr:rowOff>
    </xdr:from>
    <xdr:to>
      <xdr:col>76</xdr:col>
      <xdr:colOff>165100</xdr:colOff>
      <xdr:row>38</xdr:row>
      <xdr:rowOff>62230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997180" y="62471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78105</xdr:rowOff>
    </xdr:from>
    <xdr:ext cx="534035" cy="259080"/>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800965" y="60280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139700</xdr:rowOff>
    </xdr:from>
    <xdr:to>
      <xdr:col>71</xdr:col>
      <xdr:colOff>170180</xdr:colOff>
      <xdr:row>38</xdr:row>
      <xdr:rowOff>8890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1452860" y="6254750"/>
          <a:ext cx="8001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159385</xdr:rowOff>
    </xdr:from>
    <xdr:to>
      <xdr:col>72</xdr:col>
      <xdr:colOff>38100</xdr:colOff>
      <xdr:row>38</xdr:row>
      <xdr:rowOff>90170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209780" y="6274435"/>
          <a:ext cx="8128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80645</xdr:rowOff>
    </xdr:from>
    <xdr:ext cx="534035" cy="25908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013565" y="63607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10,958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92075</xdr:rowOff>
    </xdr:from>
    <xdr:to>
      <xdr:col>67</xdr:col>
      <xdr:colOff>101600</xdr:colOff>
      <xdr:row>38</xdr:row>
      <xdr:rowOff>22225</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1402060" y="62071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12700</xdr:rowOff>
    </xdr:from>
    <xdr:ext cx="534035" cy="2584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1226165" y="62928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79375</xdr:rowOff>
    </xdr:from>
    <xdr:ext cx="761365"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22120" y="6854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79375</xdr:rowOff>
    </xdr:from>
    <xdr:ext cx="760730" cy="2590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665200" y="6854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79375</xdr:rowOff>
    </xdr:from>
    <xdr:ext cx="761365" cy="25908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877800" y="6854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170180</xdr:colOff>
      <xdr:row>41</xdr:row>
      <xdr:rowOff>79375</xdr:rowOff>
    </xdr:from>
    <xdr:ext cx="762000"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082780" y="6854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79375</xdr:rowOff>
    </xdr:from>
    <xdr:ext cx="760730"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1282680" y="6854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29845</xdr:rowOff>
    </xdr:from>
    <xdr:to>
      <xdr:col>85</xdr:col>
      <xdr:colOff>170180</xdr:colOff>
      <xdr:row>38</xdr:row>
      <xdr:rowOff>132080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309995"/>
          <a:ext cx="9398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170180</xdr:colOff>
      <xdr:row>37</xdr:row>
      <xdr:rowOff>126365</xdr:rowOff>
    </xdr:from>
    <xdr:ext cx="469900" cy="2584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4635480" y="62414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6,413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83185</xdr:rowOff>
    </xdr:from>
    <xdr:to>
      <xdr:col>81</xdr:col>
      <xdr:colOff>101600</xdr:colOff>
      <xdr:row>38</xdr:row>
      <xdr:rowOff>12700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784580" y="619823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29210</xdr:rowOff>
    </xdr:from>
    <xdr:ext cx="534035" cy="2584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608685" y="59791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19,344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12700</xdr:rowOff>
    </xdr:from>
    <xdr:to>
      <xdr:col>76</xdr:col>
      <xdr:colOff>165100</xdr:colOff>
      <xdr:row>38</xdr:row>
      <xdr:rowOff>114300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997180" y="62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105410</xdr:rowOff>
    </xdr:from>
    <xdr:ext cx="469900" cy="2584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833350" y="63855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129540</xdr:rowOff>
    </xdr:from>
    <xdr:to>
      <xdr:col>72</xdr:col>
      <xdr:colOff>38100</xdr:colOff>
      <xdr:row>38</xdr:row>
      <xdr:rowOff>59690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209780" y="6244590"/>
          <a:ext cx="8128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76200</xdr:rowOff>
    </xdr:from>
    <xdr:ext cx="534035" cy="2584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013565" y="60261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14,272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88900</xdr:rowOff>
    </xdr:from>
    <xdr:to>
      <xdr:col>67</xdr:col>
      <xdr:colOff>101600</xdr:colOff>
      <xdr:row>38</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1402060" y="62039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34925</xdr:rowOff>
    </xdr:from>
    <xdr:ext cx="534035" cy="2584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1226165" y="59848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18,725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170180</xdr:colOff>
      <xdr:row>45</xdr:row>
      <xdr:rowOff>31115</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1125200" y="7162800"/>
          <a:ext cx="41910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1231880" y="7493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1231880" y="7689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146280" y="7493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146280" y="7689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167360" y="7493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167360" y="7689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170180</xdr:colOff>
      <xdr:row>61</xdr:row>
      <xdr:rowOff>81915</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1125200" y="7956550"/>
          <a:ext cx="41910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85" cy="224790"/>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1087100" y="77724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81915</xdr:rowOff>
    </xdr:from>
    <xdr:to>
      <xdr:col>89</xdr:col>
      <xdr:colOff>170180</xdr:colOff>
      <xdr:row>61</xdr:row>
      <xdr:rowOff>81915</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1125200" y="10159365"/>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170180</xdr:colOff>
      <xdr:row>58</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1125200" y="972185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57</xdr:row>
      <xdr:rowOff>167005</xdr:rowOff>
    </xdr:from>
    <xdr:ext cx="248285" cy="2584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0896600" y="9584055"/>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25400</xdr:rowOff>
    </xdr:from>
    <xdr:to>
      <xdr:col>89</xdr:col>
      <xdr:colOff>170180</xdr:colOff>
      <xdr:row>56</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1125200" y="927735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55</xdr:row>
      <xdr:rowOff>54610</xdr:rowOff>
    </xdr:from>
    <xdr:ext cx="248285" cy="25717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0896600" y="9141460"/>
          <a:ext cx="2482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a:t>
          </a:r>
          <a:endParaRPr kumimoji="1" lang="ja-JP" altLang="en-US" sz="1000">
            <a:latin typeface="ＭＳ Ｐゴシック"/>
            <a:ea typeface="ＭＳ Ｐゴシック"/>
          </a:endParaRPr>
        </a:p>
      </xdr:txBody>
    </xdr:sp>
    <xdr:clientData/>
  </xdr:oneCellAnchor>
  <xdr:twoCellAnchor>
    <xdr:from>
      <xdr:col>65</xdr:col>
      <xdr:colOff>63500</xdr:colOff>
      <xdr:row>53</xdr:row>
      <xdr:rowOff>81915</xdr:rowOff>
    </xdr:from>
    <xdr:to>
      <xdr:col>89</xdr:col>
      <xdr:colOff>170180</xdr:colOff>
      <xdr:row>53</xdr:row>
      <xdr:rowOff>81915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1125200" y="8838565"/>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52</xdr:row>
      <xdr:rowOff>111125</xdr:rowOff>
    </xdr:from>
    <xdr:ext cx="248285" cy="2584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0896600" y="8702675"/>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a:t>
          </a:r>
          <a:endParaRPr kumimoji="1" lang="ja-JP" altLang="en-US" sz="1000">
            <a:latin typeface="ＭＳ Ｐゴシック"/>
            <a:ea typeface="ＭＳ Ｐゴシック"/>
          </a:endParaRPr>
        </a:p>
      </xdr:txBody>
    </xdr:sp>
    <xdr:clientData/>
  </xdr:oneCellAnchor>
  <xdr:twoCellAnchor>
    <xdr:from>
      <xdr:col>65</xdr:col>
      <xdr:colOff>63500</xdr:colOff>
      <xdr:row>50</xdr:row>
      <xdr:rowOff>139700</xdr:rowOff>
    </xdr:from>
    <xdr:to>
      <xdr:col>89</xdr:col>
      <xdr:colOff>170180</xdr:colOff>
      <xdr:row>50</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1125200" y="840105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49</xdr:row>
      <xdr:rowOff>167005</xdr:rowOff>
    </xdr:from>
    <xdr:ext cx="248285" cy="2584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0896600" y="8263255"/>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170180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1125200" y="795655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8285" cy="25717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0896600" y="7820660"/>
          <a:ext cx="2482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170180</xdr:colOff>
      <xdr:row>61</xdr:row>
      <xdr:rowOff>81915</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1125200" y="7956550"/>
          <a:ext cx="41910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126365</xdr:colOff>
      <xdr:row>58</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0395" y="972185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170180</xdr:colOff>
      <xdr:row>59</xdr:row>
      <xdr:rowOff>9525</xdr:rowOff>
    </xdr:from>
    <xdr:ext cx="249555" cy="259080"/>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4635480" y="975677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03400" y="972185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170180</xdr:colOff>
      <xdr:row>57</xdr:row>
      <xdr:rowOff>9525</xdr:rowOff>
    </xdr:from>
    <xdr:ext cx="249555" cy="259080"/>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4635480" y="942657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503400" y="972185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835380" y="9721850"/>
          <a:ext cx="7569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170180</xdr:colOff>
      <xdr:row>58</xdr:row>
      <xdr:rowOff>66675</xdr:rowOff>
    </xdr:from>
    <xdr:ext cx="249555" cy="259080"/>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4635480" y="9648825"/>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58</xdr:row>
      <xdr:rowOff>88900</xdr:rowOff>
    </xdr:from>
    <xdr:to>
      <xdr:col>85</xdr:col>
      <xdr:colOff>170180</xdr:colOff>
      <xdr:row>59</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671050"/>
          <a:ext cx="9398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047980" y="9721850"/>
          <a:ext cx="7874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784580" y="96710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59</xdr:row>
      <xdr:rowOff>9525</xdr:rowOff>
    </xdr:from>
    <xdr:ext cx="248285"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731240" y="9756775"/>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170180</xdr:colOff>
      <xdr:row>58</xdr:row>
      <xdr:rowOff>139700</xdr:rowOff>
    </xdr:from>
    <xdr:to>
      <xdr:col>76</xdr:col>
      <xdr:colOff>114300</xdr:colOff>
      <xdr:row>58</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252960" y="9721850"/>
          <a:ext cx="7950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997180" y="96710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170180</xdr:colOff>
      <xdr:row>59</xdr:row>
      <xdr:rowOff>9525</xdr:rowOff>
    </xdr:from>
    <xdr:ext cx="249555"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933680" y="975677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139700</xdr:rowOff>
    </xdr:from>
    <xdr:to>
      <xdr:col>71</xdr:col>
      <xdr:colOff>170180</xdr:colOff>
      <xdr:row>58</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1452860" y="972185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209780" y="9671050"/>
          <a:ext cx="8128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59</xdr:row>
      <xdr:rowOff>9525</xdr:rowOff>
    </xdr:from>
    <xdr:ext cx="248920"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136120" y="9756775"/>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51</xdr:row>
      <xdr:rowOff>145415</xdr:rowOff>
    </xdr:from>
    <xdr:to>
      <xdr:col>67</xdr:col>
      <xdr:colOff>101600</xdr:colOff>
      <xdr:row>52</xdr:row>
      <xdr:rowOff>75565</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1402060" y="85718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50</xdr:row>
      <xdr:rowOff>92710</xdr:rowOff>
    </xdr:from>
    <xdr:ext cx="248285" cy="2584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1348720" y="83540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79375</xdr:rowOff>
    </xdr:from>
    <xdr:ext cx="761365"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22120" y="1015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79375</xdr:rowOff>
    </xdr:from>
    <xdr:ext cx="760730"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665200" y="10156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79375</xdr:rowOff>
    </xdr:from>
    <xdr:ext cx="761365"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877800" y="1015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170180</xdr:colOff>
      <xdr:row>61</xdr:row>
      <xdr:rowOff>79375</xdr:rowOff>
    </xdr:from>
    <xdr:ext cx="76200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082780" y="1015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79375</xdr:rowOff>
    </xdr:from>
    <xdr:ext cx="76073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1282680" y="10156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88900</xdr:rowOff>
    </xdr:from>
    <xdr:to>
      <xdr:col>85</xdr:col>
      <xdr:colOff>170180</xdr:colOff>
      <xdr:row>59</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541500" y="9671050"/>
          <a:ext cx="9398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170180</xdr:colOff>
      <xdr:row>57</xdr:row>
      <xdr:rowOff>123825</xdr:rowOff>
    </xdr:from>
    <xdr:ext cx="249555" cy="2584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4635480" y="95408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784580" y="9671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57</xdr:row>
      <xdr:rowOff>34925</xdr:rowOff>
    </xdr:from>
    <xdr:ext cx="248285" cy="2584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731240" y="9451975"/>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997180" y="9671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170180</xdr:colOff>
      <xdr:row>57</xdr:row>
      <xdr:rowOff>34925</xdr:rowOff>
    </xdr:from>
    <xdr:ext cx="249555" cy="2584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933680" y="94519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209780" y="9671050"/>
          <a:ext cx="8128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57</xdr:row>
      <xdr:rowOff>34925</xdr:rowOff>
    </xdr:from>
    <xdr:ext cx="248920" cy="2584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136120" y="9451975"/>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1402060" y="9671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59</xdr:row>
      <xdr:rowOff>9525</xdr:rowOff>
    </xdr:from>
    <xdr:ext cx="248285" cy="259080"/>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348720" y="9756775"/>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170180</xdr:colOff>
      <xdr:row>65</xdr:row>
      <xdr:rowOff>31115</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1125200" y="10464800"/>
          <a:ext cx="41910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1231880" y="10795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1231880" y="10991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146280" y="10795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146280" y="10991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167360" y="10795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167360" y="10991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77,315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170180</xdr:colOff>
      <xdr:row>81</xdr:row>
      <xdr:rowOff>81915</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1125200" y="11258550"/>
          <a:ext cx="41910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85" cy="224790"/>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087100" y="110744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81915</xdr:rowOff>
    </xdr:from>
    <xdr:to>
      <xdr:col>89</xdr:col>
      <xdr:colOff>170180</xdr:colOff>
      <xdr:row>81</xdr:row>
      <xdr:rowOff>81915</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1125200" y="13461365"/>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170180</xdr:colOff>
      <xdr:row>78</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1125200" y="1302385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167005</xdr:rowOff>
    </xdr:from>
    <xdr:ext cx="248285" cy="2584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0896600" y="12886055"/>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170180</xdr:colOff>
      <xdr:row>76</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1125200" y="1257935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75</xdr:row>
      <xdr:rowOff>54610</xdr:rowOff>
    </xdr:from>
    <xdr:ext cx="595630" cy="25717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0590530" y="12443460"/>
          <a:ext cx="5956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81915</xdr:rowOff>
    </xdr:from>
    <xdr:to>
      <xdr:col>89</xdr:col>
      <xdr:colOff>170180</xdr:colOff>
      <xdr:row>73</xdr:row>
      <xdr:rowOff>81915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1125200" y="12140565"/>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111125</xdr:rowOff>
    </xdr:from>
    <xdr:ext cx="595630" cy="2584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0590530" y="120046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170180</xdr:colOff>
      <xdr:row>70</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1125200" y="1170305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167005</xdr:rowOff>
    </xdr:from>
    <xdr:ext cx="595630" cy="2584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0590530" y="1156525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170180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1125200" y="1125855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5630" cy="25717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0590530" y="11122660"/>
          <a:ext cx="5956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170180</xdr:colOff>
      <xdr:row>81</xdr:row>
      <xdr:rowOff>81915</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1125200" y="11258550"/>
          <a:ext cx="41910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140970</xdr:rowOff>
    </xdr:from>
    <xdr:to>
      <xdr:col>85</xdr:col>
      <xdr:colOff>126365</xdr:colOff>
      <xdr:row>78</xdr:row>
      <xdr:rowOff>130810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0395" y="12034520"/>
          <a:ext cx="1270" cy="980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170180</xdr:colOff>
      <xdr:row>78</xdr:row>
      <xdr:rowOff>134620</xdr:rowOff>
    </xdr:from>
    <xdr:ext cx="469900" cy="2584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4635480" y="130187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1,883</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130810</xdr:rowOff>
    </xdr:from>
    <xdr:to>
      <xdr:col>86</xdr:col>
      <xdr:colOff>25400</xdr:colOff>
      <xdr:row>78</xdr:row>
      <xdr:rowOff>130810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03400" y="1301496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170180</xdr:colOff>
      <xdr:row>71</xdr:row>
      <xdr:rowOff>88265</xdr:rowOff>
    </xdr:from>
    <xdr:ext cx="598805" cy="25717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4635480" y="11816715"/>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224,627</a:t>
          </a:r>
          <a:endParaRPr kumimoji="1" lang="ja-JP" altLang="en-US" sz="1000" b="1">
            <a:latin typeface="ＭＳ Ｐゴシック"/>
            <a:ea typeface="ＭＳ Ｐゴシック"/>
          </a:endParaRPr>
        </a:p>
      </xdr:txBody>
    </xdr:sp>
    <xdr:clientData/>
  </xdr:oneCellAnchor>
  <xdr:twoCellAnchor>
    <xdr:from>
      <xdr:col>85</xdr:col>
      <xdr:colOff>38100</xdr:colOff>
      <xdr:row>72</xdr:row>
      <xdr:rowOff>140970</xdr:rowOff>
    </xdr:from>
    <xdr:to>
      <xdr:col>86</xdr:col>
      <xdr:colOff>25400</xdr:colOff>
      <xdr:row>72</xdr:row>
      <xdr:rowOff>140970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4503400" y="1203452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147320</xdr:rowOff>
    </xdr:from>
    <xdr:to>
      <xdr:col>85</xdr:col>
      <xdr:colOff>127000</xdr:colOff>
      <xdr:row>73</xdr:row>
      <xdr:rowOff>79375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835380" y="12040870"/>
          <a:ext cx="75692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170180</xdr:colOff>
      <xdr:row>76</xdr:row>
      <xdr:rowOff>17780</xdr:rowOff>
    </xdr:from>
    <xdr:ext cx="534670" cy="25717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4635480" y="12571730"/>
          <a:ext cx="53467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85,821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38735</xdr:rowOff>
    </xdr:from>
    <xdr:to>
      <xdr:col>85</xdr:col>
      <xdr:colOff>170180</xdr:colOff>
      <xdr:row>76</xdr:row>
      <xdr:rowOff>140335</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259268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70485</xdr:rowOff>
    </xdr:from>
    <xdr:to>
      <xdr:col>81</xdr:col>
      <xdr:colOff>50800</xdr:colOff>
      <xdr:row>72</xdr:row>
      <xdr:rowOff>147320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3047980" y="11798935"/>
          <a:ext cx="787400" cy="241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42545</xdr:rowOff>
    </xdr:from>
    <xdr:to>
      <xdr:col>81</xdr:col>
      <xdr:colOff>101600</xdr:colOff>
      <xdr:row>76</xdr:row>
      <xdr:rowOff>143510</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784580" y="125964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135255</xdr:rowOff>
    </xdr:from>
    <xdr:ext cx="534035" cy="2584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608685" y="126892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85,082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170180</xdr:colOff>
      <xdr:row>70</xdr:row>
      <xdr:rowOff>160020</xdr:rowOff>
    </xdr:from>
    <xdr:to>
      <xdr:col>76</xdr:col>
      <xdr:colOff>114300</xdr:colOff>
      <xdr:row>71</xdr:row>
      <xdr:rowOff>70485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2252960" y="11723370"/>
          <a:ext cx="79502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38735</xdr:rowOff>
    </xdr:from>
    <xdr:to>
      <xdr:col>76</xdr:col>
      <xdr:colOff>165100</xdr:colOff>
      <xdr:row>76</xdr:row>
      <xdr:rowOff>140335</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997180" y="125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132080</xdr:rowOff>
    </xdr:from>
    <xdr:ext cx="534035" cy="2584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800965" y="126860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85,836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70</xdr:row>
      <xdr:rowOff>160020</xdr:rowOff>
    </xdr:from>
    <xdr:to>
      <xdr:col>71</xdr:col>
      <xdr:colOff>170180</xdr:colOff>
      <xdr:row>72</xdr:row>
      <xdr:rowOff>142875</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1452860" y="11723370"/>
          <a:ext cx="800100" cy="313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57785</xdr:rowOff>
    </xdr:from>
    <xdr:to>
      <xdr:col>72</xdr:col>
      <xdr:colOff>38100</xdr:colOff>
      <xdr:row>76</xdr:row>
      <xdr:rowOff>158750</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2209780" y="12611735"/>
          <a:ext cx="8128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150495</xdr:rowOff>
    </xdr:from>
    <xdr:ext cx="534035" cy="2584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013565" y="127044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81,820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95250</xdr:rowOff>
    </xdr:from>
    <xdr:to>
      <xdr:col>67</xdr:col>
      <xdr:colOff>101600</xdr:colOff>
      <xdr:row>76</xdr:row>
      <xdr:rowOff>25400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1402060" y="12484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76</xdr:row>
      <xdr:rowOff>15875</xdr:rowOff>
    </xdr:from>
    <xdr:ext cx="598170" cy="2584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1193780" y="125698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111,150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79375</xdr:rowOff>
    </xdr:from>
    <xdr:ext cx="761365" cy="25908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422120" y="13458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79375</xdr:rowOff>
    </xdr:from>
    <xdr:ext cx="760730" cy="25908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665200" y="13458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79375</xdr:rowOff>
    </xdr:from>
    <xdr:ext cx="761365" cy="259080"/>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877800" y="13458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170180</xdr:colOff>
      <xdr:row>81</xdr:row>
      <xdr:rowOff>79375</xdr:rowOff>
    </xdr:from>
    <xdr:ext cx="762000" cy="25908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082780" y="13458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79375</xdr:rowOff>
    </xdr:from>
    <xdr:ext cx="76073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1282680" y="13458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73</xdr:row>
      <xdr:rowOff>28575</xdr:rowOff>
    </xdr:from>
    <xdr:to>
      <xdr:col>85</xdr:col>
      <xdr:colOff>170180</xdr:colOff>
      <xdr:row>73</xdr:row>
      <xdr:rowOff>130810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4541500" y="12087225"/>
          <a:ext cx="9398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170180</xdr:colOff>
      <xdr:row>72</xdr:row>
      <xdr:rowOff>114935</xdr:rowOff>
    </xdr:from>
    <xdr:ext cx="598805" cy="259080"/>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4635480" y="120084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200,510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72</xdr:row>
      <xdr:rowOff>97790</xdr:rowOff>
    </xdr:from>
    <xdr:to>
      <xdr:col>81</xdr:col>
      <xdr:colOff>101600</xdr:colOff>
      <xdr:row>73</xdr:row>
      <xdr:rowOff>27305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3784580" y="1199134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71</xdr:row>
      <xdr:rowOff>43815</xdr:rowOff>
    </xdr:from>
    <xdr:ext cx="598170" cy="2584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76300" y="117722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223,226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71</xdr:row>
      <xdr:rowOff>20320</xdr:rowOff>
    </xdr:from>
    <xdr:to>
      <xdr:col>76</xdr:col>
      <xdr:colOff>165100</xdr:colOff>
      <xdr:row>71</xdr:row>
      <xdr:rowOff>121285</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2997180" y="117487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69</xdr:row>
      <xdr:rowOff>138430</xdr:rowOff>
    </xdr:from>
    <xdr:ext cx="598170" cy="259080"/>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768580" y="115366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277,447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70</xdr:row>
      <xdr:rowOff>109220</xdr:rowOff>
    </xdr:from>
    <xdr:to>
      <xdr:col>72</xdr:col>
      <xdr:colOff>38100</xdr:colOff>
      <xdr:row>71</xdr:row>
      <xdr:rowOff>40005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2209780" y="11672570"/>
          <a:ext cx="8128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69</xdr:row>
      <xdr:rowOff>56515</xdr:rowOff>
    </xdr:from>
    <xdr:ext cx="597535" cy="2584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981180" y="1145476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295,408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72</xdr:row>
      <xdr:rowOff>92075</xdr:rowOff>
    </xdr:from>
    <xdr:to>
      <xdr:col>67</xdr:col>
      <xdr:colOff>101600</xdr:colOff>
      <xdr:row>73</xdr:row>
      <xdr:rowOff>22225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1402060" y="119856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71</xdr:row>
      <xdr:rowOff>38100</xdr:rowOff>
    </xdr:from>
    <xdr:ext cx="598170" cy="259080"/>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193780" y="117665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224,326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170180</xdr:colOff>
      <xdr:row>85</xdr:row>
      <xdr:rowOff>31115</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1125200" y="13766800"/>
          <a:ext cx="41910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1231880" y="14097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1231880" y="14293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146280" y="14097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146280" y="14293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167360" y="14097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167360" y="14293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31,725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170180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1125200" y="14560550"/>
          <a:ext cx="419100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85" cy="224790"/>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087100" y="143764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170180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1125200" y="1682750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99060</xdr:rowOff>
    </xdr:from>
    <xdr:to>
      <xdr:col>89</xdr:col>
      <xdr:colOff>170180</xdr:colOff>
      <xdr:row>99</xdr:row>
      <xdr:rowOff>99060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1125200" y="1650111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128270</xdr:rowOff>
    </xdr:from>
    <xdr:ext cx="248285" cy="259080"/>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0896600" y="163588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170180</xdr:colOff>
      <xdr:row>97</xdr:row>
      <xdr:rowOff>114935</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1125200" y="16174085"/>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144145</xdr:rowOff>
    </xdr:from>
    <xdr:ext cx="595630" cy="257810"/>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0590530" y="1603184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170180</xdr:colOff>
      <xdr:row>95</xdr:row>
      <xdr:rowOff>132080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1125200" y="1584833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94</xdr:row>
      <xdr:rowOff>160655</xdr:rowOff>
    </xdr:from>
    <xdr:ext cx="595630" cy="259080"/>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0590530" y="157054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170180</xdr:colOff>
      <xdr:row>93</xdr:row>
      <xdr:rowOff>147955</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1125200" y="15521305"/>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6350</xdr:rowOff>
    </xdr:from>
    <xdr:ext cx="595630" cy="257810"/>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0590530" y="1537970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170180</xdr:colOff>
      <xdr:row>91</xdr:row>
      <xdr:rowOff>164465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1125200" y="15194915"/>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91</xdr:row>
      <xdr:rowOff>22225</xdr:rowOff>
    </xdr:from>
    <xdr:ext cx="685800" cy="2584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0520680" y="15052675"/>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170180</xdr:colOff>
      <xdr:row>90</xdr:row>
      <xdr:rowOff>8890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1125200" y="1487424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89</xdr:row>
      <xdr:rowOff>37465</xdr:rowOff>
    </xdr:from>
    <xdr:ext cx="685800" cy="259080"/>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0520680" y="14737715"/>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170180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1125200" y="1456055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87</xdr:row>
      <xdr:rowOff>54610</xdr:rowOff>
    </xdr:from>
    <xdr:ext cx="685800" cy="25717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0520680" y="14424660"/>
          <a:ext cx="6858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170180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1125200" y="14560550"/>
          <a:ext cx="419100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90170</xdr:rowOff>
    </xdr:from>
    <xdr:to>
      <xdr:col>85</xdr:col>
      <xdr:colOff>126365</xdr:colOff>
      <xdr:row>99</xdr:row>
      <xdr:rowOff>97790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0395" y="14955520"/>
          <a:ext cx="1270" cy="1544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170180</xdr:colOff>
      <xdr:row>99</xdr:row>
      <xdr:rowOff>100965</xdr:rowOff>
    </xdr:from>
    <xdr:ext cx="469900" cy="257810"/>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4635480" y="1650301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1,699</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97790</xdr:rowOff>
    </xdr:from>
    <xdr:to>
      <xdr:col>86</xdr:col>
      <xdr:colOff>25400</xdr:colOff>
      <xdr:row>99</xdr:row>
      <xdr:rowOff>97790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4503400" y="1649984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170180</xdr:colOff>
      <xdr:row>89</xdr:row>
      <xdr:rowOff>36195</xdr:rowOff>
    </xdr:from>
    <xdr:ext cx="690245" cy="2584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4635480" y="1473644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1,425,689</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90170</xdr:rowOff>
    </xdr:from>
    <xdr:to>
      <xdr:col>86</xdr:col>
      <xdr:colOff>25400</xdr:colOff>
      <xdr:row>90</xdr:row>
      <xdr:rowOff>90170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4503400" y="1495552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20320</xdr:rowOff>
    </xdr:from>
    <xdr:to>
      <xdr:col>85</xdr:col>
      <xdr:colOff>127000</xdr:colOff>
      <xdr:row>99</xdr:row>
      <xdr:rowOff>43815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3835380" y="16422370"/>
          <a:ext cx="75692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170180</xdr:colOff>
      <xdr:row>97</xdr:row>
      <xdr:rowOff>162560</xdr:rowOff>
    </xdr:from>
    <xdr:ext cx="534670" cy="259080"/>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4635480" y="162217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73,335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98</xdr:row>
      <xdr:rowOff>139700</xdr:rowOff>
    </xdr:from>
    <xdr:to>
      <xdr:col>85</xdr:col>
      <xdr:colOff>170180</xdr:colOff>
      <xdr:row>99</xdr:row>
      <xdr:rowOff>69850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4541500" y="1637030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20320</xdr:rowOff>
    </xdr:from>
    <xdr:to>
      <xdr:col>81</xdr:col>
      <xdr:colOff>50800</xdr:colOff>
      <xdr:row>99</xdr:row>
      <xdr:rowOff>21590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3047980" y="16422370"/>
          <a:ext cx="7874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149225</xdr:rowOff>
    </xdr:from>
    <xdr:to>
      <xdr:col>81</xdr:col>
      <xdr:colOff>101600</xdr:colOff>
      <xdr:row>99</xdr:row>
      <xdr:rowOff>79375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784580" y="16379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99</xdr:row>
      <xdr:rowOff>70485</xdr:rowOff>
    </xdr:from>
    <xdr:ext cx="534035"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608685" y="164725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64,539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170180</xdr:colOff>
      <xdr:row>99</xdr:row>
      <xdr:rowOff>21590</xdr:rowOff>
    </xdr:from>
    <xdr:to>
      <xdr:col>76</xdr:col>
      <xdr:colOff>114300</xdr:colOff>
      <xdr:row>99</xdr:row>
      <xdr:rowOff>67310</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2252960" y="16423640"/>
          <a:ext cx="79502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152400</xdr:rowOff>
    </xdr:from>
    <xdr:to>
      <xdr:col>76</xdr:col>
      <xdr:colOff>165100</xdr:colOff>
      <xdr:row>99</xdr:row>
      <xdr:rowOff>82550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2997180" y="1638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99</xdr:row>
      <xdr:rowOff>73660</xdr:rowOff>
    </xdr:from>
    <xdr:ext cx="534035"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800965" y="164757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99</xdr:row>
      <xdr:rowOff>66675</xdr:rowOff>
    </xdr:from>
    <xdr:to>
      <xdr:col>71</xdr:col>
      <xdr:colOff>170180</xdr:colOff>
      <xdr:row>99</xdr:row>
      <xdr:rowOff>67310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1452860" y="16468725"/>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138430</xdr:rowOff>
    </xdr:from>
    <xdr:to>
      <xdr:col>72</xdr:col>
      <xdr:colOff>38100</xdr:colOff>
      <xdr:row>99</xdr:row>
      <xdr:rowOff>68580</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209780" y="1636903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85090</xdr:rowOff>
    </xdr:from>
    <xdr:ext cx="534035" cy="259080"/>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013565" y="161442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74,384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136525</xdr:rowOff>
    </xdr:from>
    <xdr:to>
      <xdr:col>67</xdr:col>
      <xdr:colOff>101600</xdr:colOff>
      <xdr:row>99</xdr:row>
      <xdr:rowOff>66675</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1402060" y="1636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83185</xdr:rowOff>
    </xdr:from>
    <xdr:ext cx="534035"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1226165" y="161423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76,332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1365"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2212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073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665200" y="168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1365"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8778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170180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08278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073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1282680" y="168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164465</xdr:rowOff>
    </xdr:from>
    <xdr:to>
      <xdr:col>85</xdr:col>
      <xdr:colOff>170180</xdr:colOff>
      <xdr:row>99</xdr:row>
      <xdr:rowOff>94615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4541500" y="1639506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170180</xdr:colOff>
      <xdr:row>98</xdr:row>
      <xdr:rowOff>118110</xdr:rowOff>
    </xdr:from>
    <xdr:ext cx="534670" cy="259080"/>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4635480" y="16348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50,519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140970</xdr:rowOff>
    </xdr:from>
    <xdr:to>
      <xdr:col>81</xdr:col>
      <xdr:colOff>101600</xdr:colOff>
      <xdr:row>99</xdr:row>
      <xdr:rowOff>71120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3784580" y="1637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87630</xdr:rowOff>
    </xdr:from>
    <xdr:ext cx="534035" cy="25781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608685" y="1614678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71,984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142240</xdr:rowOff>
    </xdr:from>
    <xdr:to>
      <xdr:col>76</xdr:col>
      <xdr:colOff>165100</xdr:colOff>
      <xdr:row>99</xdr:row>
      <xdr:rowOff>72390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2997180" y="1637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88900</xdr:rowOff>
    </xdr:from>
    <xdr:ext cx="534035" cy="257810"/>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800965" y="1614805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70,772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99</xdr:row>
      <xdr:rowOff>16510</xdr:rowOff>
    </xdr:from>
    <xdr:to>
      <xdr:col>72</xdr:col>
      <xdr:colOff>38100</xdr:colOff>
      <xdr:row>99</xdr:row>
      <xdr:rowOff>118110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209780" y="1641856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99</xdr:row>
      <xdr:rowOff>109220</xdr:rowOff>
    </xdr:from>
    <xdr:ext cx="534035" cy="257810"/>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013565" y="1651127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28,938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99</xdr:row>
      <xdr:rowOff>15875</xdr:rowOff>
    </xdr:from>
    <xdr:to>
      <xdr:col>67</xdr:col>
      <xdr:colOff>101600</xdr:colOff>
      <xdr:row>99</xdr:row>
      <xdr:rowOff>117475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1402060" y="1641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99</xdr:row>
      <xdr:rowOff>109220</xdr:rowOff>
    </xdr:from>
    <xdr:ext cx="534035" cy="25781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1226165" y="1651127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29,586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31115</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6337280" y="3860800"/>
          <a:ext cx="419862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6464280" y="4191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6464280" y="4387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7358360" y="4191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7358360" y="4387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379440" y="4191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379440" y="4387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4,888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81915</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6337280" y="4654550"/>
          <a:ext cx="419862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8615" cy="224790"/>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6319500" y="447040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81915</xdr:rowOff>
    </xdr:from>
    <xdr:to>
      <xdr:col>120</xdr:col>
      <xdr:colOff>114300</xdr:colOff>
      <xdr:row>41</xdr:row>
      <xdr:rowOff>81915</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6337280" y="6857365"/>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6337280" y="654431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8285" cy="2584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6129000" y="640842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114300</xdr:rowOff>
    </xdr:from>
    <xdr:to>
      <xdr:col>120</xdr:col>
      <xdr:colOff>114300</xdr:colOff>
      <xdr:row>37</xdr:row>
      <xdr:rowOff>114300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6337280" y="622935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143510</xdr:rowOff>
    </xdr:from>
    <xdr:ext cx="530860" cy="25781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5866745" y="609346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6337280" y="591693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34</xdr:row>
      <xdr:rowOff>160020</xdr:rowOff>
    </xdr:from>
    <xdr:ext cx="530860" cy="259080"/>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5866745" y="57797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147320</xdr:rowOff>
    </xdr:from>
    <xdr:to>
      <xdr:col>120</xdr:col>
      <xdr:colOff>114300</xdr:colOff>
      <xdr:row>33</xdr:row>
      <xdr:rowOff>147320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6337280" y="560197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6350</xdr:rowOff>
    </xdr:from>
    <xdr:ext cx="530860" cy="2584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5866745" y="54610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163830</xdr:rowOff>
    </xdr:from>
    <xdr:to>
      <xdr:col>120</xdr:col>
      <xdr:colOff>114300</xdr:colOff>
      <xdr:row>31</xdr:row>
      <xdr:rowOff>163830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6337280" y="528828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22225</xdr:rowOff>
    </xdr:from>
    <xdr:ext cx="530860" cy="257810"/>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5866745" y="514667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6337280" y="496824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29</xdr:row>
      <xdr:rowOff>37465</xdr:rowOff>
    </xdr:from>
    <xdr:ext cx="594995" cy="259080"/>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5822930" y="483171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6337280" y="465455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27</xdr:row>
      <xdr:rowOff>54610</xdr:rowOff>
    </xdr:from>
    <xdr:ext cx="594995" cy="25717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5822930" y="4518660"/>
          <a:ext cx="594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81915</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6337280" y="4654550"/>
          <a:ext cx="419862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90170</xdr:rowOff>
    </xdr:from>
    <xdr:to>
      <xdr:col>116</xdr:col>
      <xdr:colOff>62865</xdr:colOff>
      <xdr:row>39</xdr:row>
      <xdr:rowOff>99060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9802475" y="5049520"/>
          <a:ext cx="1270" cy="1494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102235</xdr:rowOff>
    </xdr:from>
    <xdr:ext cx="248920" cy="259080"/>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19855180" y="6547485"/>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735800" y="654431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36195</xdr:rowOff>
    </xdr:from>
    <xdr:ext cx="534035" cy="2584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19855180" y="48304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95,044</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90170</xdr:rowOff>
    </xdr:from>
    <xdr:to>
      <xdr:col>116</xdr:col>
      <xdr:colOff>152400</xdr:colOff>
      <xdr:row>30</xdr:row>
      <xdr:rowOff>90170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735800" y="504952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170180</xdr:colOff>
      <xdr:row>37</xdr:row>
      <xdr:rowOff>167005</xdr:rowOff>
    </xdr:from>
    <xdr:to>
      <xdr:col>116</xdr:col>
      <xdr:colOff>63500</xdr:colOff>
      <xdr:row>39</xdr:row>
      <xdr:rowOff>99060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19060160" y="6282055"/>
          <a:ext cx="744220" cy="262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106045</xdr:rowOff>
    </xdr:from>
    <xdr:ext cx="469265" cy="2584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19855180" y="6386195"/>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5,583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128270</xdr:rowOff>
    </xdr:from>
    <xdr:to>
      <xdr:col>116</xdr:col>
      <xdr:colOff>114300</xdr:colOff>
      <xdr:row>39</xdr:row>
      <xdr:rowOff>58420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753580" y="64084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170180</xdr:colOff>
      <xdr:row>39</xdr:row>
      <xdr:rowOff>99060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8260060" y="654431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140970</xdr:rowOff>
    </xdr:from>
    <xdr:to>
      <xdr:col>112</xdr:col>
      <xdr:colOff>38100</xdr:colOff>
      <xdr:row>39</xdr:row>
      <xdr:rowOff>71120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016980" y="6421120"/>
          <a:ext cx="8128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37</xdr:row>
      <xdr:rowOff>88265</xdr:rowOff>
    </xdr:from>
    <xdr:ext cx="469900" cy="25717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853150" y="620331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7472660" y="6544310"/>
          <a:ext cx="7874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153670</xdr:rowOff>
    </xdr:from>
    <xdr:to>
      <xdr:col>107</xdr:col>
      <xdr:colOff>101600</xdr:colOff>
      <xdr:row>39</xdr:row>
      <xdr:rowOff>83820</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209260" y="64338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37</xdr:row>
      <xdr:rowOff>100330</xdr:rowOff>
    </xdr:from>
    <xdr:ext cx="469265" cy="2584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045430" y="62153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170180</xdr:colOff>
      <xdr:row>39</xdr:row>
      <xdr:rowOff>99060</xdr:rowOff>
    </xdr:from>
    <xdr:to>
      <xdr:col>102</xdr:col>
      <xdr:colOff>114300</xdr:colOff>
      <xdr:row>39</xdr:row>
      <xdr:rowOff>99060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6677640" y="6544310"/>
          <a:ext cx="7950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156210</xdr:rowOff>
    </xdr:from>
    <xdr:to>
      <xdr:col>102</xdr:col>
      <xdr:colOff>165100</xdr:colOff>
      <xdr:row>39</xdr:row>
      <xdr:rowOff>86360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7421860" y="64363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37</xdr:row>
      <xdr:rowOff>102235</xdr:rowOff>
    </xdr:from>
    <xdr:ext cx="469900"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7258030" y="62172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3,897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157480</xdr:rowOff>
    </xdr:from>
    <xdr:to>
      <xdr:col>98</xdr:col>
      <xdr:colOff>38100</xdr:colOff>
      <xdr:row>39</xdr:row>
      <xdr:rowOff>87630</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6634460" y="6437630"/>
          <a:ext cx="8128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37</xdr:row>
      <xdr:rowOff>103505</xdr:rowOff>
    </xdr:from>
    <xdr:ext cx="469900" cy="25908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6470630" y="62185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3,815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79375</xdr:rowOff>
    </xdr:from>
    <xdr:ext cx="762000"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634200" y="6854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170180</xdr:colOff>
      <xdr:row>41</xdr:row>
      <xdr:rowOff>79375</xdr:rowOff>
    </xdr:from>
    <xdr:ext cx="762000" cy="259080"/>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889980" y="6854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79375</xdr:rowOff>
    </xdr:from>
    <xdr:ext cx="760730" cy="25908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089880" y="6854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79375</xdr:rowOff>
    </xdr:from>
    <xdr:ext cx="761365" cy="25908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7302480" y="6854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170180</xdr:colOff>
      <xdr:row>41</xdr:row>
      <xdr:rowOff>79375</xdr:rowOff>
    </xdr:from>
    <xdr:ext cx="762000" cy="25908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6507460" y="6854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119380</xdr:rowOff>
    </xdr:from>
    <xdr:to>
      <xdr:col>116</xdr:col>
      <xdr:colOff>114300</xdr:colOff>
      <xdr:row>38</xdr:row>
      <xdr:rowOff>48895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753580" y="623443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141605</xdr:rowOff>
    </xdr:from>
    <xdr:ext cx="534035" cy="2584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19855180" y="60915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16,648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47625</xdr:rowOff>
    </xdr:from>
    <xdr:to>
      <xdr:col>112</xdr:col>
      <xdr:colOff>38100</xdr:colOff>
      <xdr:row>39</xdr:row>
      <xdr:rowOff>149860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016980" y="6492875"/>
          <a:ext cx="8128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140335</xdr:rowOff>
    </xdr:from>
    <xdr:ext cx="248920" cy="259080"/>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943320" y="6585585"/>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47625</xdr:rowOff>
    </xdr:from>
    <xdr:to>
      <xdr:col>107</xdr:col>
      <xdr:colOff>101600</xdr:colOff>
      <xdr:row>39</xdr:row>
      <xdr:rowOff>149860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209260" y="64928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140335</xdr:rowOff>
    </xdr:from>
    <xdr:ext cx="248285" cy="259080"/>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155920" y="6585585"/>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47625</xdr:rowOff>
    </xdr:from>
    <xdr:to>
      <xdr:col>102</xdr:col>
      <xdr:colOff>165100</xdr:colOff>
      <xdr:row>39</xdr:row>
      <xdr:rowOff>149860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7421860" y="64928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170180</xdr:colOff>
      <xdr:row>39</xdr:row>
      <xdr:rowOff>140335</xdr:rowOff>
    </xdr:from>
    <xdr:ext cx="249555" cy="259080"/>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358360" y="658558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47625</xdr:rowOff>
    </xdr:from>
    <xdr:to>
      <xdr:col>98</xdr:col>
      <xdr:colOff>38100</xdr:colOff>
      <xdr:row>39</xdr:row>
      <xdr:rowOff>149860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6634460" y="6492875"/>
          <a:ext cx="8128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140335</xdr:rowOff>
    </xdr:from>
    <xdr:ext cx="248920" cy="259080"/>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6560800" y="6585585"/>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31115</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6337280" y="7162800"/>
          <a:ext cx="419862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6464280" y="7493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6464280" y="7689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31/81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7358360" y="7493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7358360" y="7689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379440" y="7493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379440" y="7689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81915</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6337280" y="7956550"/>
          <a:ext cx="419862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8615" cy="224790"/>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6319500" y="777240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81915</xdr:rowOff>
    </xdr:from>
    <xdr:to>
      <xdr:col>120</xdr:col>
      <xdr:colOff>114300</xdr:colOff>
      <xdr:row>61</xdr:row>
      <xdr:rowOff>81915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6337280" y="10159365"/>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6337280" y="979170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73025</xdr:rowOff>
    </xdr:from>
    <xdr:ext cx="248285" cy="2584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6129000" y="9655175"/>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6337280" y="942340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34925</xdr:rowOff>
    </xdr:from>
    <xdr:ext cx="530860" cy="2584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5866745" y="928687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6337280" y="906145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167005</xdr:rowOff>
    </xdr:from>
    <xdr:ext cx="530860" cy="2584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5866745" y="892365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6337280" y="869315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0860" cy="259080"/>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5866745" y="8557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6337280" y="832485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0860" cy="2584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5866745" y="81889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6337280" y="795655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47</xdr:row>
      <xdr:rowOff>54610</xdr:rowOff>
    </xdr:from>
    <xdr:ext cx="594995" cy="25717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5822930" y="7820660"/>
          <a:ext cx="594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81915</xdr:rowOff>
    </xdr:to>
    <xdr:sp macro="" textlink="">
      <xdr:nvSpPr>
        <xdr:cNvPr id="797" name="貸付金グラフ枠">
          <a:extLst>
            <a:ext uri="{FF2B5EF4-FFF2-40B4-BE49-F238E27FC236}">
              <a16:creationId xmlns:a16="http://schemas.microsoft.com/office/drawing/2014/main" id="{00000000-0008-0000-0600-00001D030000}"/>
            </a:ext>
          </a:extLst>
        </xdr:cNvPr>
        <xdr:cNvSpPr/>
      </xdr:nvSpPr>
      <xdr:spPr>
        <a:xfrm>
          <a:off x="16337280" y="7956550"/>
          <a:ext cx="419862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8890</xdr:rowOff>
    </xdr:from>
    <xdr:to>
      <xdr:col>116</xdr:col>
      <xdr:colOff>62865</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9802475" y="8435340"/>
          <a:ext cx="127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47625</xdr:rowOff>
    </xdr:from>
    <xdr:ext cx="248920" cy="259080"/>
    <xdr:sp macro="" textlink="">
      <xdr:nvSpPr>
        <xdr:cNvPr id="799" name="貸付金最小値テキスト">
          <a:extLst>
            <a:ext uri="{FF2B5EF4-FFF2-40B4-BE49-F238E27FC236}">
              <a16:creationId xmlns:a16="http://schemas.microsoft.com/office/drawing/2014/main" id="{00000000-0008-0000-0600-00001F030000}"/>
            </a:ext>
          </a:extLst>
        </xdr:cNvPr>
        <xdr:cNvSpPr txBox="1"/>
      </xdr:nvSpPr>
      <xdr:spPr>
        <a:xfrm>
          <a:off x="19855180" y="9794875"/>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9735800" y="97917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127000</xdr:rowOff>
    </xdr:from>
    <xdr:ext cx="534035" cy="258445"/>
    <xdr:sp macro="" textlink="">
      <xdr:nvSpPr>
        <xdr:cNvPr id="801" name="貸付金最大値テキスト">
          <a:extLst>
            <a:ext uri="{FF2B5EF4-FFF2-40B4-BE49-F238E27FC236}">
              <a16:creationId xmlns:a16="http://schemas.microsoft.com/office/drawing/2014/main" id="{00000000-0008-0000-0600-000021030000}"/>
            </a:ext>
          </a:extLst>
        </xdr:cNvPr>
        <xdr:cNvSpPr txBox="1"/>
      </xdr:nvSpPr>
      <xdr:spPr>
        <a:xfrm>
          <a:off x="19855180" y="82232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73,829</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8890</xdr:rowOff>
    </xdr:from>
    <xdr:to>
      <xdr:col>116</xdr:col>
      <xdr:colOff>152400</xdr:colOff>
      <xdr:row>51</xdr:row>
      <xdr:rowOff>8890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735800" y="843534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170180</xdr:colOff>
      <xdr:row>59</xdr:row>
      <xdr:rowOff>8255</xdr:rowOff>
    </xdr:from>
    <xdr:to>
      <xdr:col>116</xdr:col>
      <xdr:colOff>63500</xdr:colOff>
      <xdr:row>59</xdr:row>
      <xdr:rowOff>8890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19060160" y="9755505"/>
          <a:ext cx="74422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129540</xdr:rowOff>
    </xdr:from>
    <xdr:ext cx="469265" cy="258445"/>
    <xdr:sp macro="" textlink="">
      <xdr:nvSpPr>
        <xdr:cNvPr id="804" name="貸付金平均値テキスト">
          <a:extLst>
            <a:ext uri="{FF2B5EF4-FFF2-40B4-BE49-F238E27FC236}">
              <a16:creationId xmlns:a16="http://schemas.microsoft.com/office/drawing/2014/main" id="{00000000-0008-0000-0600-000024030000}"/>
            </a:ext>
          </a:extLst>
        </xdr:cNvPr>
        <xdr:cNvSpPr txBox="1"/>
      </xdr:nvSpPr>
      <xdr:spPr>
        <a:xfrm>
          <a:off x="19855180" y="9546590"/>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3,053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106045</xdr:rowOff>
    </xdr:from>
    <xdr:to>
      <xdr:col>116</xdr:col>
      <xdr:colOff>114300</xdr:colOff>
      <xdr:row>59</xdr:row>
      <xdr:rowOff>36195</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753580" y="96881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8890</xdr:rowOff>
    </xdr:from>
    <xdr:to>
      <xdr:col>111</xdr:col>
      <xdr:colOff>170180</xdr:colOff>
      <xdr:row>59</xdr:row>
      <xdr:rowOff>28575</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8260060" y="9756140"/>
          <a:ext cx="8001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109855</xdr:rowOff>
    </xdr:from>
    <xdr:to>
      <xdr:col>112</xdr:col>
      <xdr:colOff>38100</xdr:colOff>
      <xdr:row>59</xdr:row>
      <xdr:rowOff>40005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016980" y="9692005"/>
          <a:ext cx="8128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57150</xdr:rowOff>
    </xdr:from>
    <xdr:ext cx="469900" cy="259080"/>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853150" y="9474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2,876</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28575</xdr:rowOff>
    </xdr:from>
    <xdr:to>
      <xdr:col>107</xdr:col>
      <xdr:colOff>50800</xdr:colOff>
      <xdr:row>59</xdr:row>
      <xdr:rowOff>28575</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17472660" y="9775825"/>
          <a:ext cx="7874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109855</xdr:rowOff>
    </xdr:from>
    <xdr:to>
      <xdr:col>107</xdr:col>
      <xdr:colOff>101600</xdr:colOff>
      <xdr:row>59</xdr:row>
      <xdr:rowOff>40005</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209260" y="96920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57150</xdr:rowOff>
    </xdr:from>
    <xdr:ext cx="469265" cy="25908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045430" y="94742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2,863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170180</xdr:colOff>
      <xdr:row>59</xdr:row>
      <xdr:rowOff>25400</xdr:rowOff>
    </xdr:from>
    <xdr:to>
      <xdr:col>102</xdr:col>
      <xdr:colOff>114300</xdr:colOff>
      <xdr:row>59</xdr:row>
      <xdr:rowOff>28575</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6677640" y="9772650"/>
          <a:ext cx="79502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108585</xdr:rowOff>
    </xdr:from>
    <xdr:to>
      <xdr:col>102</xdr:col>
      <xdr:colOff>165100</xdr:colOff>
      <xdr:row>59</xdr:row>
      <xdr:rowOff>38100</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7421860" y="9690735"/>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55245</xdr:rowOff>
    </xdr:from>
    <xdr:ext cx="469900" cy="25717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7258030" y="947229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56515</xdr:rowOff>
    </xdr:from>
    <xdr:to>
      <xdr:col>98</xdr:col>
      <xdr:colOff>38100</xdr:colOff>
      <xdr:row>58</xdr:row>
      <xdr:rowOff>158115</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6634460" y="963866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3175</xdr:rowOff>
    </xdr:from>
    <xdr:ext cx="469900"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6470630" y="9420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79375</xdr:rowOff>
    </xdr:from>
    <xdr:ext cx="762000"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634200" y="1015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170180</xdr:colOff>
      <xdr:row>61</xdr:row>
      <xdr:rowOff>79375</xdr:rowOff>
    </xdr:from>
    <xdr:ext cx="762000" cy="259080"/>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889980" y="1015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79375</xdr:rowOff>
    </xdr:from>
    <xdr:ext cx="760730" cy="259080"/>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089880" y="10156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79375</xdr:rowOff>
    </xdr:from>
    <xdr:ext cx="761365" cy="259080"/>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7302480" y="1015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170180</xdr:colOff>
      <xdr:row>61</xdr:row>
      <xdr:rowOff>79375</xdr:rowOff>
    </xdr:from>
    <xdr:ext cx="762000" cy="25908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6507460" y="1015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128905</xdr:rowOff>
    </xdr:from>
    <xdr:to>
      <xdr:col>116</xdr:col>
      <xdr:colOff>114300</xdr:colOff>
      <xdr:row>59</xdr:row>
      <xdr:rowOff>59055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753580" y="97110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84455</xdr:rowOff>
    </xdr:from>
    <xdr:ext cx="469265" cy="258445"/>
    <xdr:sp macro="" textlink="">
      <xdr:nvSpPr>
        <xdr:cNvPr id="823" name="貸付金該当値テキスト">
          <a:extLst>
            <a:ext uri="{FF2B5EF4-FFF2-40B4-BE49-F238E27FC236}">
              <a16:creationId xmlns:a16="http://schemas.microsoft.com/office/drawing/2014/main" id="{00000000-0008-0000-0600-000037030000}"/>
            </a:ext>
          </a:extLst>
        </xdr:cNvPr>
        <xdr:cNvSpPr txBox="1"/>
      </xdr:nvSpPr>
      <xdr:spPr>
        <a:xfrm>
          <a:off x="19855180" y="96666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1,898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129540</xdr:rowOff>
    </xdr:from>
    <xdr:to>
      <xdr:col>112</xdr:col>
      <xdr:colOff>38100</xdr:colOff>
      <xdr:row>59</xdr:row>
      <xdr:rowOff>59690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016980" y="9711690"/>
          <a:ext cx="8128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59</xdr:row>
      <xdr:rowOff>50800</xdr:rowOff>
    </xdr:from>
    <xdr:ext cx="469900" cy="257810"/>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853150" y="979805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149860</xdr:rowOff>
    </xdr:from>
    <xdr:to>
      <xdr:col>107</xdr:col>
      <xdr:colOff>101600</xdr:colOff>
      <xdr:row>59</xdr:row>
      <xdr:rowOff>79375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209260" y="973201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59</xdr:row>
      <xdr:rowOff>70485</xdr:rowOff>
    </xdr:from>
    <xdr:ext cx="377825" cy="2584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091150" y="9817735"/>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149860</xdr:rowOff>
    </xdr:from>
    <xdr:to>
      <xdr:col>102</xdr:col>
      <xdr:colOff>165100</xdr:colOff>
      <xdr:row>59</xdr:row>
      <xdr:rowOff>79375</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7421860" y="973201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59</xdr:row>
      <xdr:rowOff>70485</xdr:rowOff>
    </xdr:from>
    <xdr:ext cx="378460" cy="2584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303750" y="981773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145415</xdr:rowOff>
    </xdr:from>
    <xdr:to>
      <xdr:col>98</xdr:col>
      <xdr:colOff>38100</xdr:colOff>
      <xdr:row>59</xdr:row>
      <xdr:rowOff>75565</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6634460" y="9727565"/>
          <a:ext cx="8128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59</xdr:row>
      <xdr:rowOff>66675</xdr:rowOff>
    </xdr:from>
    <xdr:ext cx="469900" cy="259080"/>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6470630" y="98139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31115</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6337280" y="10464800"/>
          <a:ext cx="419862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6464280" y="10795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6464280" y="10991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7358360" y="10795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7358360" y="10991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379440" y="10795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379440" y="10991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59,330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81915</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6337280" y="11258550"/>
          <a:ext cx="419862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8615" cy="224790"/>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6319500" y="1107440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81915</xdr:rowOff>
    </xdr:from>
    <xdr:to>
      <xdr:col>120</xdr:col>
      <xdr:colOff>114300</xdr:colOff>
      <xdr:row>81</xdr:row>
      <xdr:rowOff>81915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6337280" y="13461365"/>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111125</xdr:rowOff>
    </xdr:from>
    <xdr:ext cx="248285" cy="2584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6129000" y="13325475"/>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99060</xdr:rowOff>
    </xdr:from>
    <xdr:to>
      <xdr:col>120</xdr:col>
      <xdr:colOff>114300</xdr:colOff>
      <xdr:row>79</xdr:row>
      <xdr:rowOff>99060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6337280" y="1314831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128270</xdr:rowOff>
    </xdr:from>
    <xdr:ext cx="530860" cy="2584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5866745" y="1301242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114300</xdr:rowOff>
    </xdr:from>
    <xdr:to>
      <xdr:col>120</xdr:col>
      <xdr:colOff>114300</xdr:colOff>
      <xdr:row>77</xdr:row>
      <xdr:rowOff>114300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6337280" y="1283335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143510</xdr:rowOff>
    </xdr:from>
    <xdr:ext cx="530860" cy="257810"/>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5866745" y="1269746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75</xdr:row>
      <xdr:rowOff>132080</xdr:rowOff>
    </xdr:from>
    <xdr:to>
      <xdr:col>120</xdr:col>
      <xdr:colOff>114300</xdr:colOff>
      <xdr:row>75</xdr:row>
      <xdr:rowOff>132080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6337280" y="1252093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74</xdr:row>
      <xdr:rowOff>160020</xdr:rowOff>
    </xdr:from>
    <xdr:ext cx="530860" cy="259080"/>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5866745" y="123837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73</xdr:row>
      <xdr:rowOff>147320</xdr:rowOff>
    </xdr:from>
    <xdr:to>
      <xdr:col>120</xdr:col>
      <xdr:colOff>114300</xdr:colOff>
      <xdr:row>73</xdr:row>
      <xdr:rowOff>147320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6337280" y="1220597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6350</xdr:rowOff>
    </xdr:from>
    <xdr:ext cx="530860" cy="2584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5866745" y="120650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71</xdr:row>
      <xdr:rowOff>163830</xdr:rowOff>
    </xdr:from>
    <xdr:to>
      <xdr:col>120</xdr:col>
      <xdr:colOff>114300</xdr:colOff>
      <xdr:row>71</xdr:row>
      <xdr:rowOff>163830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6337280" y="1189228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71</xdr:row>
      <xdr:rowOff>22225</xdr:rowOff>
    </xdr:from>
    <xdr:ext cx="594995" cy="257810"/>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5822930" y="11750675"/>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70</xdr:row>
      <xdr:rowOff>8890</xdr:rowOff>
    </xdr:from>
    <xdr:to>
      <xdr:col>120</xdr:col>
      <xdr:colOff>114300</xdr:colOff>
      <xdr:row>70</xdr:row>
      <xdr:rowOff>8890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6337280" y="1157224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37465</xdr:rowOff>
    </xdr:from>
    <xdr:ext cx="594995" cy="259080"/>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5822930" y="1143571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6337280" y="1125855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4995" cy="25717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5822930" y="11122660"/>
          <a:ext cx="594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81915</xdr:rowOff>
    </xdr:to>
    <xdr:sp macro="" textlink="">
      <xdr:nvSpPr>
        <xdr:cNvPr id="857" name="繰出金グラフ枠">
          <a:extLst>
            <a:ext uri="{FF2B5EF4-FFF2-40B4-BE49-F238E27FC236}">
              <a16:creationId xmlns:a16="http://schemas.microsoft.com/office/drawing/2014/main" id="{00000000-0008-0000-0600-000059030000}"/>
            </a:ext>
          </a:extLst>
        </xdr:cNvPr>
        <xdr:cNvSpPr/>
      </xdr:nvSpPr>
      <xdr:spPr>
        <a:xfrm>
          <a:off x="16337280" y="11258550"/>
          <a:ext cx="419862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123190</xdr:rowOff>
    </xdr:from>
    <xdr:to>
      <xdr:col>116</xdr:col>
      <xdr:colOff>62865</xdr:colOff>
      <xdr:row>79</xdr:row>
      <xdr:rowOff>102235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802475" y="11686540"/>
          <a:ext cx="1270" cy="1464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106045</xdr:rowOff>
    </xdr:from>
    <xdr:ext cx="534035" cy="258445"/>
    <xdr:sp macro="" textlink="">
      <xdr:nvSpPr>
        <xdr:cNvPr id="859" name="繰出金最小値テキスト">
          <a:extLst>
            <a:ext uri="{FF2B5EF4-FFF2-40B4-BE49-F238E27FC236}">
              <a16:creationId xmlns:a16="http://schemas.microsoft.com/office/drawing/2014/main" id="{00000000-0008-0000-0600-00005B030000}"/>
            </a:ext>
          </a:extLst>
        </xdr:cNvPr>
        <xdr:cNvSpPr txBox="1"/>
      </xdr:nvSpPr>
      <xdr:spPr>
        <a:xfrm>
          <a:off x="19855180" y="131552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19,770</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102235</xdr:rowOff>
    </xdr:from>
    <xdr:to>
      <xdr:col>116</xdr:col>
      <xdr:colOff>152400</xdr:colOff>
      <xdr:row>79</xdr:row>
      <xdr:rowOff>102235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9735800" y="1315148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69850</xdr:rowOff>
    </xdr:from>
    <xdr:ext cx="598170" cy="258445"/>
    <xdr:sp macro="" textlink="">
      <xdr:nvSpPr>
        <xdr:cNvPr id="861" name="繰出金最大値テキスト">
          <a:extLst>
            <a:ext uri="{FF2B5EF4-FFF2-40B4-BE49-F238E27FC236}">
              <a16:creationId xmlns:a16="http://schemas.microsoft.com/office/drawing/2014/main" id="{00000000-0008-0000-0600-00005D030000}"/>
            </a:ext>
          </a:extLst>
        </xdr:cNvPr>
        <xdr:cNvSpPr txBox="1"/>
      </xdr:nvSpPr>
      <xdr:spPr>
        <a:xfrm>
          <a:off x="19855180" y="114681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112,967</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123190</xdr:rowOff>
    </xdr:from>
    <xdr:to>
      <xdr:col>116</xdr:col>
      <xdr:colOff>152400</xdr:colOff>
      <xdr:row>70</xdr:row>
      <xdr:rowOff>123190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9735800" y="1168654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170180</xdr:colOff>
      <xdr:row>70</xdr:row>
      <xdr:rowOff>44450</xdr:rowOff>
    </xdr:from>
    <xdr:to>
      <xdr:col>116</xdr:col>
      <xdr:colOff>63500</xdr:colOff>
      <xdr:row>72</xdr:row>
      <xdr:rowOff>19050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9060160" y="11607800"/>
          <a:ext cx="744220" cy="304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103505</xdr:rowOff>
    </xdr:from>
    <xdr:ext cx="534035" cy="259080"/>
    <xdr:sp macro="" textlink="">
      <xdr:nvSpPr>
        <xdr:cNvPr id="864" name="繰出金平均値テキスト">
          <a:extLst>
            <a:ext uri="{FF2B5EF4-FFF2-40B4-BE49-F238E27FC236}">
              <a16:creationId xmlns:a16="http://schemas.microsoft.com/office/drawing/2014/main" id="{00000000-0008-0000-0600-000060030000}"/>
            </a:ext>
          </a:extLst>
        </xdr:cNvPr>
        <xdr:cNvSpPr txBox="1"/>
      </xdr:nvSpPr>
      <xdr:spPr>
        <a:xfrm>
          <a:off x="19855180" y="1249235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57,260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125095</xdr:rowOff>
    </xdr:from>
    <xdr:to>
      <xdr:col>116</xdr:col>
      <xdr:colOff>114300</xdr:colOff>
      <xdr:row>76</xdr:row>
      <xdr:rowOff>55880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753580" y="125139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44450</xdr:rowOff>
    </xdr:from>
    <xdr:to>
      <xdr:col>111</xdr:col>
      <xdr:colOff>170180</xdr:colOff>
      <xdr:row>71</xdr:row>
      <xdr:rowOff>96520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8260060" y="11607800"/>
          <a:ext cx="800100" cy="217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67310</xdr:rowOff>
    </xdr:from>
    <xdr:to>
      <xdr:col>112</xdr:col>
      <xdr:colOff>38100</xdr:colOff>
      <xdr:row>74</xdr:row>
      <xdr:rowOff>167005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016980" y="12291060"/>
          <a:ext cx="8128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160020</xdr:rowOff>
    </xdr:from>
    <xdr:ext cx="534035"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820765" y="123837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71,284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71</xdr:row>
      <xdr:rowOff>71120</xdr:rowOff>
    </xdr:from>
    <xdr:to>
      <xdr:col>107</xdr:col>
      <xdr:colOff>50800</xdr:colOff>
      <xdr:row>71</xdr:row>
      <xdr:rowOff>96520</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7472660" y="11799570"/>
          <a:ext cx="7874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40005</xdr:rowOff>
    </xdr:from>
    <xdr:to>
      <xdr:col>107</xdr:col>
      <xdr:colOff>101600</xdr:colOff>
      <xdr:row>74</xdr:row>
      <xdr:rowOff>140970</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209260" y="1226375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132715</xdr:rowOff>
    </xdr:from>
    <xdr:ext cx="534035" cy="2584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033365" y="123564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73,004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170180</xdr:colOff>
      <xdr:row>71</xdr:row>
      <xdr:rowOff>71120</xdr:rowOff>
    </xdr:from>
    <xdr:to>
      <xdr:col>102</xdr:col>
      <xdr:colOff>114300</xdr:colOff>
      <xdr:row>72</xdr:row>
      <xdr:rowOff>54610</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flipV="1">
          <a:off x="16677640" y="11799570"/>
          <a:ext cx="79502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90170</xdr:rowOff>
    </xdr:from>
    <xdr:to>
      <xdr:col>102</xdr:col>
      <xdr:colOff>165100</xdr:colOff>
      <xdr:row>75</xdr:row>
      <xdr:rowOff>20320</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7421860" y="123139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10795</xdr:rowOff>
    </xdr:from>
    <xdr:ext cx="534035" cy="259080"/>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7225645" y="123996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69,921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73</xdr:row>
      <xdr:rowOff>135890</xdr:rowOff>
    </xdr:from>
    <xdr:to>
      <xdr:col>98</xdr:col>
      <xdr:colOff>38100</xdr:colOff>
      <xdr:row>74</xdr:row>
      <xdr:rowOff>65405</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16634460" y="12194540"/>
          <a:ext cx="8128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57150</xdr:rowOff>
    </xdr:from>
    <xdr:ext cx="534035" cy="259080"/>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6438245" y="122809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77,633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79375</xdr:rowOff>
    </xdr:from>
    <xdr:ext cx="762000" cy="25908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634200" y="13458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170180</xdr:colOff>
      <xdr:row>81</xdr:row>
      <xdr:rowOff>79375</xdr:rowOff>
    </xdr:from>
    <xdr:ext cx="762000" cy="259080"/>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889980" y="13458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79375</xdr:rowOff>
    </xdr:from>
    <xdr:ext cx="760730" cy="25908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89880" y="134588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79375</xdr:rowOff>
    </xdr:from>
    <xdr:ext cx="761365" cy="259080"/>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7302480" y="13458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170180</xdr:colOff>
      <xdr:row>81</xdr:row>
      <xdr:rowOff>79375</xdr:rowOff>
    </xdr:from>
    <xdr:ext cx="762000" cy="25908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6507460" y="13458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71</xdr:row>
      <xdr:rowOff>139700</xdr:rowOff>
    </xdr:from>
    <xdr:to>
      <xdr:col>116</xdr:col>
      <xdr:colOff>114300</xdr:colOff>
      <xdr:row>72</xdr:row>
      <xdr:rowOff>69215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753580" y="1186815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161925</xdr:rowOff>
    </xdr:from>
    <xdr:ext cx="534035" cy="258445"/>
    <xdr:sp macro="" textlink="">
      <xdr:nvSpPr>
        <xdr:cNvPr id="883" name="繰出金該当値テキスト">
          <a:extLst>
            <a:ext uri="{FF2B5EF4-FFF2-40B4-BE49-F238E27FC236}">
              <a16:creationId xmlns:a16="http://schemas.microsoft.com/office/drawing/2014/main" id="{00000000-0008-0000-0600-000073030000}"/>
            </a:ext>
          </a:extLst>
        </xdr:cNvPr>
        <xdr:cNvSpPr txBox="1"/>
      </xdr:nvSpPr>
      <xdr:spPr>
        <a:xfrm>
          <a:off x="19855180" y="117252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98,382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69</xdr:row>
      <xdr:rowOff>164465</xdr:rowOff>
    </xdr:from>
    <xdr:to>
      <xdr:col>112</xdr:col>
      <xdr:colOff>38100</xdr:colOff>
      <xdr:row>70</xdr:row>
      <xdr:rowOff>95250</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016980" y="11562715"/>
          <a:ext cx="8128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68580</xdr:colOff>
      <xdr:row>68</xdr:row>
      <xdr:rowOff>111125</xdr:rowOff>
    </xdr:from>
    <xdr:ext cx="597535" cy="2584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788380" y="1134427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117,827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71</xdr:row>
      <xdr:rowOff>45720</xdr:rowOff>
    </xdr:from>
    <xdr:to>
      <xdr:col>107</xdr:col>
      <xdr:colOff>101600</xdr:colOff>
      <xdr:row>71</xdr:row>
      <xdr:rowOff>146685</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209260" y="11774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132080</xdr:colOff>
      <xdr:row>69</xdr:row>
      <xdr:rowOff>163195</xdr:rowOff>
    </xdr:from>
    <xdr:ext cx="598170" cy="2584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00980" y="115614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104,152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71</xdr:row>
      <xdr:rowOff>20955</xdr:rowOff>
    </xdr:from>
    <xdr:to>
      <xdr:col>102</xdr:col>
      <xdr:colOff>165100</xdr:colOff>
      <xdr:row>71</xdr:row>
      <xdr:rowOff>121920</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7421860" y="1174940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5080</xdr:colOff>
      <xdr:row>69</xdr:row>
      <xdr:rowOff>139065</xdr:rowOff>
    </xdr:from>
    <xdr:ext cx="598170" cy="259080"/>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7193260" y="115373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105,664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72</xdr:row>
      <xdr:rowOff>3810</xdr:rowOff>
    </xdr:from>
    <xdr:to>
      <xdr:col>98</xdr:col>
      <xdr:colOff>38100</xdr:colOff>
      <xdr:row>72</xdr:row>
      <xdr:rowOff>104775</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16634460" y="11897360"/>
          <a:ext cx="8128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70</xdr:row>
      <xdr:rowOff>121285</xdr:rowOff>
    </xdr:from>
    <xdr:ext cx="534035" cy="257810"/>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6438245" y="1168463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96,200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31115</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6337280" y="13766800"/>
          <a:ext cx="419862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6464280" y="14097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6464280" y="14293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7358360" y="14097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7358360" y="14293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379440" y="14097000"/>
          <a:ext cx="13614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379440" y="14293850"/>
          <a:ext cx="13614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6337280" y="14560550"/>
          <a:ext cx="419862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8615" cy="224790"/>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6319500" y="1437640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6337280" y="1682750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6337280" y="1568450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8285" cy="25781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6129000" y="1554226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6337280" y="1456055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8285" cy="25717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6129000" y="14424660"/>
          <a:ext cx="2482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6" name="前年度繰上充用金グラフ枠">
          <a:extLst>
            <a:ext uri="{FF2B5EF4-FFF2-40B4-BE49-F238E27FC236}">
              <a16:creationId xmlns:a16="http://schemas.microsoft.com/office/drawing/2014/main" id="{00000000-0008-0000-0600-00008A030000}"/>
            </a:ext>
          </a:extLst>
        </xdr:cNvPr>
        <xdr:cNvSpPr/>
      </xdr:nvSpPr>
      <xdr:spPr>
        <a:xfrm>
          <a:off x="16337280" y="14560550"/>
          <a:ext cx="419862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802475" y="156845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8920" cy="259080"/>
    <xdr:sp macro="" textlink="">
      <xdr:nvSpPr>
        <xdr:cNvPr id="908" name="前年度繰上充用金最小値テキスト">
          <a:extLst>
            <a:ext uri="{FF2B5EF4-FFF2-40B4-BE49-F238E27FC236}">
              <a16:creationId xmlns:a16="http://schemas.microsoft.com/office/drawing/2014/main" id="{00000000-0008-0000-0600-00008C030000}"/>
            </a:ext>
          </a:extLst>
        </xdr:cNvPr>
        <xdr:cNvSpPr txBox="1"/>
      </xdr:nvSpPr>
      <xdr:spPr>
        <a:xfrm>
          <a:off x="19855180" y="15726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735800" y="156845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8920" cy="259080"/>
    <xdr:sp macro="" textlink="">
      <xdr:nvSpPr>
        <xdr:cNvPr id="910" name="前年度繰上充用金最大値テキスト">
          <a:extLst>
            <a:ext uri="{FF2B5EF4-FFF2-40B4-BE49-F238E27FC236}">
              <a16:creationId xmlns:a16="http://schemas.microsoft.com/office/drawing/2014/main" id="{00000000-0008-0000-0600-00008E030000}"/>
            </a:ext>
          </a:extLst>
        </xdr:cNvPr>
        <xdr:cNvSpPr txBox="1"/>
      </xdr:nvSpPr>
      <xdr:spPr>
        <a:xfrm>
          <a:off x="19855180" y="153835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735800" y="156845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170180</xdr:colOff>
      <xdr:row>94</xdr:row>
      <xdr:rowOff>139700</xdr:rowOff>
    </xdr:from>
    <xdr:to>
      <xdr:col>116</xdr:col>
      <xdr:colOff>63500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060160" y="15684500"/>
          <a:ext cx="7442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8920" cy="259080"/>
    <xdr:sp macro="" textlink="">
      <xdr:nvSpPr>
        <xdr:cNvPr id="913" name="前年度繰上充用金平均値テキスト">
          <a:extLst>
            <a:ext uri="{FF2B5EF4-FFF2-40B4-BE49-F238E27FC236}">
              <a16:creationId xmlns:a16="http://schemas.microsoft.com/office/drawing/2014/main" id="{00000000-0008-0000-0600-000091030000}"/>
            </a:ext>
          </a:extLst>
        </xdr:cNvPr>
        <xdr:cNvSpPr txBox="1"/>
      </xdr:nvSpPr>
      <xdr:spPr>
        <a:xfrm>
          <a:off x="19855180" y="15612110"/>
          <a:ext cx="248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75358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170180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260060" y="156845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016980" y="156337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892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943320" y="15726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7472660" y="15684500"/>
          <a:ext cx="7874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20926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8285"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155920" y="15726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170180</xdr:colOff>
      <xdr:row>94</xdr:row>
      <xdr:rowOff>139700</xdr:rowOff>
    </xdr:from>
    <xdr:to>
      <xdr:col>102</xdr:col>
      <xdr:colOff>114300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6677640" y="15684500"/>
          <a:ext cx="7950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742186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170180</xdr:colOff>
      <xdr:row>95</xdr:row>
      <xdr:rowOff>10160</xdr:rowOff>
    </xdr:from>
    <xdr:ext cx="249555"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735836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フローチャート: 判断 923">
          <a:extLst>
            <a:ext uri="{FF2B5EF4-FFF2-40B4-BE49-F238E27FC236}">
              <a16:creationId xmlns:a16="http://schemas.microsoft.com/office/drawing/2014/main" id="{00000000-0008-0000-0600-00009C030000}"/>
            </a:ext>
          </a:extLst>
        </xdr:cNvPr>
        <xdr:cNvSpPr/>
      </xdr:nvSpPr>
      <xdr:spPr>
        <a:xfrm>
          <a:off x="16634460" y="156337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892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6560800" y="15726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6342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170180</xdr:colOff>
      <xdr:row>101</xdr:row>
      <xdr:rowOff>80010</xdr:rowOff>
    </xdr:from>
    <xdr:ext cx="762000"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88998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0730"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089880" y="168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1365"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730248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170180</xdr:colOff>
      <xdr:row>101</xdr:row>
      <xdr:rowOff>80010</xdr:rowOff>
    </xdr:from>
    <xdr:ext cx="762000"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65074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75358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8920" cy="259080"/>
    <xdr:sp macro="" textlink="">
      <xdr:nvSpPr>
        <xdr:cNvPr id="932" name="前年度繰上充用金該当値テキスト">
          <a:extLst>
            <a:ext uri="{FF2B5EF4-FFF2-40B4-BE49-F238E27FC236}">
              <a16:creationId xmlns:a16="http://schemas.microsoft.com/office/drawing/2014/main" id="{00000000-0008-0000-0600-0000A4030000}"/>
            </a:ext>
          </a:extLst>
        </xdr:cNvPr>
        <xdr:cNvSpPr txBox="1"/>
      </xdr:nvSpPr>
      <xdr:spPr>
        <a:xfrm>
          <a:off x="19855180" y="154978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016980" y="156337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8920" cy="259080"/>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943320" y="15408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20926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8285" cy="259080"/>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155920" y="15408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742186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170180</xdr:colOff>
      <xdr:row>93</xdr:row>
      <xdr:rowOff>35560</xdr:rowOff>
    </xdr:from>
    <xdr:ext cx="249555" cy="259080"/>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7358360" y="1540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9" name="楕円 938">
          <a:extLst>
            <a:ext uri="{FF2B5EF4-FFF2-40B4-BE49-F238E27FC236}">
              <a16:creationId xmlns:a16="http://schemas.microsoft.com/office/drawing/2014/main" id="{00000000-0008-0000-0600-0000AB030000}"/>
            </a:ext>
          </a:extLst>
        </xdr:cNvPr>
        <xdr:cNvSpPr/>
      </xdr:nvSpPr>
      <xdr:spPr>
        <a:xfrm>
          <a:off x="16634460" y="156337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8920" cy="259080"/>
    <xdr:sp macro=""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16560800" y="15408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680720" y="17208500"/>
          <a:ext cx="1985518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680720" y="17272000"/>
          <a:ext cx="34417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706120" y="17526000"/>
          <a:ext cx="1980438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ja-JP" sz="1050">
              <a:solidFill>
                <a:schemeClr val="dk1"/>
              </a:solidFill>
              <a:effectLst/>
              <a:latin typeface="ＭＳ 明朝"/>
              <a:ea typeface="ＭＳ 明朝"/>
              <a:cs typeface="+mn-cs"/>
            </a:rPr>
            <a:t>人件費は、これまで類似団体と比較して同水準または低い水準で推移していたが、令和</a:t>
          </a:r>
          <a:r>
            <a:rPr kumimoji="1" lang="en-US" altLang="ja-JP" sz="1050">
              <a:solidFill>
                <a:schemeClr val="dk1"/>
              </a:solidFill>
              <a:effectLst/>
              <a:latin typeface="ＭＳ 明朝"/>
              <a:ea typeface="ＭＳ 明朝"/>
              <a:cs typeface="+mn-cs"/>
            </a:rPr>
            <a:t>2</a:t>
          </a:r>
          <a:r>
            <a:rPr kumimoji="1" lang="ja-JP" altLang="ja-JP" sz="1050">
              <a:solidFill>
                <a:schemeClr val="dk1"/>
              </a:solidFill>
              <a:effectLst/>
              <a:latin typeface="ＭＳ 明朝"/>
              <a:ea typeface="ＭＳ 明朝"/>
              <a:cs typeface="+mn-cs"/>
            </a:rPr>
            <a:t>年度</a:t>
          </a:r>
          <a:r>
            <a:rPr kumimoji="1" lang="ja-JP" altLang="ja-JP" sz="1050" u="none">
              <a:solidFill>
                <a:schemeClr val="tx1"/>
              </a:solidFill>
              <a:effectLst/>
              <a:latin typeface="ＭＳ 明朝"/>
              <a:ea typeface="ＭＳ 明朝"/>
              <a:cs typeface="+mn-cs"/>
            </a:rPr>
            <a:t>から</a:t>
          </a:r>
          <a:r>
            <a:rPr kumimoji="1" lang="ja-JP" altLang="ja-JP" sz="1050">
              <a:solidFill>
                <a:schemeClr val="dk1"/>
              </a:solidFill>
              <a:effectLst/>
              <a:latin typeface="ＭＳ 明朝"/>
              <a:ea typeface="ＭＳ 明朝"/>
              <a:cs typeface="+mn-cs"/>
            </a:rPr>
            <a:t>会計年度任用職員制度が始まり、物件費（賃金）から人件費（報酬）に移行したため、</a:t>
          </a:r>
          <a:r>
            <a:rPr kumimoji="1" lang="ja-JP" altLang="ja-JP" sz="1050" u="sng">
              <a:solidFill>
                <a:srgbClr val="FF0000"/>
              </a:solidFill>
              <a:effectLst/>
              <a:latin typeface="ＭＳ 明朝"/>
              <a:ea typeface="ＭＳ 明朝"/>
              <a:cs typeface="+mn-cs"/>
            </a:rPr>
            <a:t>そのタイミングで</a:t>
          </a:r>
          <a:r>
            <a:rPr kumimoji="1" lang="ja-JP" altLang="ja-JP" sz="1050">
              <a:solidFill>
                <a:schemeClr val="dk1"/>
              </a:solidFill>
              <a:effectLst/>
              <a:latin typeface="ＭＳ 明朝"/>
              <a:ea typeface="ＭＳ 明朝"/>
              <a:cs typeface="+mn-cs"/>
            </a:rPr>
            <a:t>大幅に増加した。また、当町においては、以前より会計年度任用職員数が類似団体に比べ多い傾向にあったことから、物件費から人件費への移行が、より大きな影響を及ぼしている。令和</a:t>
          </a:r>
          <a:r>
            <a:rPr kumimoji="1" lang="en-US" altLang="ja-JP" sz="1050">
              <a:solidFill>
                <a:schemeClr val="dk1"/>
              </a:solidFill>
              <a:effectLst/>
              <a:latin typeface="ＭＳ 明朝"/>
              <a:ea typeface="ＭＳ 明朝"/>
              <a:cs typeface="+mn-cs"/>
            </a:rPr>
            <a:t>6</a:t>
          </a:r>
          <a:r>
            <a:rPr kumimoji="1" lang="ja-JP" altLang="ja-JP" sz="1050">
              <a:solidFill>
                <a:schemeClr val="dk1"/>
              </a:solidFill>
              <a:effectLst/>
              <a:latin typeface="ＭＳ 明朝"/>
              <a:ea typeface="ＭＳ 明朝"/>
              <a:cs typeface="+mn-cs"/>
            </a:rPr>
            <a:t>年度については、給与改定による給与増となったため、</a:t>
          </a:r>
          <a:r>
            <a:rPr kumimoji="1" lang="en-US" altLang="ja-JP" sz="1050">
              <a:solidFill>
                <a:schemeClr val="dk1"/>
              </a:solidFill>
              <a:effectLst/>
              <a:latin typeface="ＭＳ 明朝"/>
              <a:ea typeface="ＭＳ 明朝"/>
              <a:cs typeface="+mn-cs"/>
            </a:rPr>
            <a:t>33,798</a:t>
          </a:r>
          <a:r>
            <a:rPr kumimoji="1" lang="ja-JP" altLang="ja-JP" sz="1050">
              <a:solidFill>
                <a:schemeClr val="dk1"/>
              </a:solidFill>
              <a:effectLst/>
              <a:latin typeface="ＭＳ 明朝"/>
              <a:ea typeface="ＭＳ 明朝"/>
              <a:cs typeface="+mn-cs"/>
            </a:rPr>
            <a:t>円の増となっている。</a:t>
          </a:r>
          <a:endParaRPr lang="ja-JP" altLang="ja-JP" sz="1050">
            <a:effectLst/>
            <a:latin typeface="ＭＳ 明朝"/>
            <a:ea typeface="ＭＳ 明朝"/>
          </a:endParaRPr>
        </a:p>
        <a:p>
          <a:r>
            <a:rPr kumimoji="1" lang="ja-JP" altLang="ja-JP" sz="1050">
              <a:solidFill>
                <a:schemeClr val="dk1"/>
              </a:solidFill>
              <a:effectLst/>
              <a:latin typeface="ＭＳ 明朝"/>
              <a:ea typeface="ＭＳ 明朝"/>
              <a:cs typeface="+mn-cs"/>
            </a:rPr>
            <a:t>　物件費は、物価高騰によ</a:t>
          </a:r>
          <a:r>
            <a:rPr kumimoji="1" lang="ja-JP" altLang="en-US" sz="1050">
              <a:solidFill>
                <a:schemeClr val="dk1"/>
              </a:solidFill>
              <a:effectLst/>
              <a:latin typeface="ＭＳ 明朝"/>
              <a:ea typeface="ＭＳ 明朝"/>
              <a:cs typeface="+mn-cs"/>
            </a:rPr>
            <a:t>る各委託料及び</a:t>
          </a:r>
          <a:r>
            <a:rPr kumimoji="1" lang="ja-JP" altLang="ja-JP" sz="1050">
              <a:solidFill>
                <a:schemeClr val="dk1"/>
              </a:solidFill>
              <a:effectLst/>
              <a:latin typeface="ＭＳ 明朝"/>
              <a:ea typeface="ＭＳ 明朝"/>
              <a:cs typeface="+mn-cs"/>
            </a:rPr>
            <a:t>光熱水費などが増加したため、前年度から</a:t>
          </a:r>
          <a:r>
            <a:rPr kumimoji="1" lang="en-US" altLang="ja-JP" sz="1050">
              <a:solidFill>
                <a:schemeClr val="dk1"/>
              </a:solidFill>
              <a:effectLst/>
              <a:latin typeface="ＭＳ 明朝"/>
              <a:ea typeface="ＭＳ 明朝"/>
              <a:cs typeface="+mn-cs"/>
            </a:rPr>
            <a:t>35,915</a:t>
          </a:r>
          <a:r>
            <a:rPr kumimoji="1" lang="ja-JP" altLang="ja-JP" sz="1050">
              <a:solidFill>
                <a:schemeClr val="dk1"/>
              </a:solidFill>
              <a:effectLst/>
              <a:latin typeface="ＭＳ 明朝"/>
              <a:ea typeface="ＭＳ 明朝"/>
              <a:cs typeface="+mn-cs"/>
            </a:rPr>
            <a:t>円</a:t>
          </a:r>
          <a:r>
            <a:rPr kumimoji="1" lang="ja-JP" altLang="en-US" sz="1050">
              <a:solidFill>
                <a:schemeClr val="dk1"/>
              </a:solidFill>
              <a:effectLst/>
              <a:latin typeface="ＭＳ 明朝"/>
              <a:ea typeface="ＭＳ 明朝"/>
              <a:cs typeface="+mn-cs"/>
            </a:rPr>
            <a:t>増加</a:t>
          </a:r>
          <a:r>
            <a:rPr kumimoji="1" lang="ja-JP" altLang="ja-JP" sz="1050">
              <a:solidFill>
                <a:schemeClr val="dk1"/>
              </a:solidFill>
              <a:effectLst/>
              <a:latin typeface="ＭＳ 明朝"/>
              <a:ea typeface="ＭＳ 明朝"/>
              <a:cs typeface="+mn-cs"/>
            </a:rPr>
            <a:t>している。</a:t>
          </a:r>
          <a:endParaRPr lang="ja-JP" altLang="ja-JP" sz="1050">
            <a:effectLst/>
            <a:latin typeface="ＭＳ 明朝"/>
            <a:ea typeface="ＭＳ 明朝"/>
          </a:endParaRPr>
        </a:p>
        <a:p>
          <a:r>
            <a:rPr kumimoji="1" lang="ja-JP" altLang="ja-JP" sz="1050">
              <a:solidFill>
                <a:schemeClr val="dk1"/>
              </a:solidFill>
              <a:effectLst/>
              <a:latin typeface="ＭＳ 明朝"/>
              <a:ea typeface="ＭＳ 明朝"/>
              <a:cs typeface="+mn-cs"/>
            </a:rPr>
            <a:t>　扶助費は、物価高騰による経済対策の一環として</a:t>
          </a:r>
          <a:r>
            <a:rPr kumimoji="1" lang="ja-JP" altLang="en-US" sz="1050">
              <a:solidFill>
                <a:schemeClr val="dk1"/>
              </a:solidFill>
              <a:effectLst/>
              <a:latin typeface="ＭＳ 明朝"/>
              <a:ea typeface="ＭＳ 明朝"/>
              <a:cs typeface="+mn-cs"/>
            </a:rPr>
            <a:t>低所得世帯支援事業（調整給付、非課税、均等割、こども加算等）</a:t>
          </a:r>
          <a:r>
            <a:rPr kumimoji="1" lang="ja-JP" altLang="ja-JP" sz="1050">
              <a:solidFill>
                <a:schemeClr val="dk1"/>
              </a:solidFill>
              <a:effectLst/>
              <a:latin typeface="ＭＳ 明朝"/>
              <a:ea typeface="ＭＳ 明朝"/>
              <a:cs typeface="+mn-cs"/>
            </a:rPr>
            <a:t>により給付事業を実施した</a:t>
          </a:r>
          <a:r>
            <a:rPr kumimoji="1" lang="ja-JP" altLang="en-US" sz="1050">
              <a:solidFill>
                <a:schemeClr val="dk1"/>
              </a:solidFill>
              <a:effectLst/>
              <a:latin typeface="ＭＳ 明朝"/>
              <a:ea typeface="ＭＳ 明朝"/>
              <a:cs typeface="+mn-cs"/>
            </a:rPr>
            <a:t>こと等により</a:t>
          </a:r>
          <a:r>
            <a:rPr kumimoji="1" lang="ja-JP" altLang="ja-JP" sz="1050">
              <a:solidFill>
                <a:schemeClr val="dk1"/>
              </a:solidFill>
              <a:effectLst/>
              <a:latin typeface="ＭＳ 明朝"/>
              <a:ea typeface="ＭＳ 明朝"/>
              <a:cs typeface="+mn-cs"/>
            </a:rPr>
            <a:t>、前年度から</a:t>
          </a:r>
          <a:r>
            <a:rPr kumimoji="1" lang="en-US" altLang="ja-JP" sz="1050">
              <a:solidFill>
                <a:schemeClr val="dk1"/>
              </a:solidFill>
              <a:effectLst/>
              <a:latin typeface="ＭＳ 明朝"/>
              <a:ea typeface="ＭＳ 明朝"/>
              <a:cs typeface="+mn-cs"/>
            </a:rPr>
            <a:t>2,297</a:t>
          </a:r>
          <a:r>
            <a:rPr kumimoji="1" lang="ja-JP" altLang="ja-JP" sz="1050">
              <a:solidFill>
                <a:schemeClr val="dk1"/>
              </a:solidFill>
              <a:effectLst/>
              <a:latin typeface="ＭＳ 明朝"/>
              <a:ea typeface="ＭＳ 明朝"/>
              <a:cs typeface="+mn-cs"/>
            </a:rPr>
            <a:t>円</a:t>
          </a:r>
          <a:r>
            <a:rPr kumimoji="1" lang="ja-JP" altLang="en-US" sz="1050">
              <a:solidFill>
                <a:schemeClr val="dk1"/>
              </a:solidFill>
              <a:effectLst/>
              <a:latin typeface="ＭＳ 明朝"/>
              <a:ea typeface="ＭＳ 明朝"/>
              <a:cs typeface="+mn-cs"/>
            </a:rPr>
            <a:t>増加となった</a:t>
          </a:r>
          <a:r>
            <a:rPr kumimoji="1" lang="ja-JP" altLang="ja-JP" sz="1050">
              <a:solidFill>
                <a:schemeClr val="dk1"/>
              </a:solidFill>
              <a:effectLst/>
              <a:latin typeface="ＭＳ 明朝"/>
              <a:ea typeface="ＭＳ 明朝"/>
              <a:cs typeface="+mn-cs"/>
            </a:rPr>
            <a:t>。</a:t>
          </a:r>
          <a:endParaRPr lang="ja-JP" altLang="ja-JP" sz="1050">
            <a:effectLst/>
            <a:latin typeface="ＭＳ 明朝"/>
            <a:ea typeface="ＭＳ 明朝"/>
          </a:endParaRPr>
        </a:p>
        <a:p>
          <a:pPr eaLnBrk="1" fontAlgn="auto" latinLnBrk="0" hangingPunct="1"/>
          <a:r>
            <a:rPr kumimoji="1" lang="ja-JP" altLang="ja-JP" sz="1050">
              <a:solidFill>
                <a:schemeClr val="dk1"/>
              </a:solidFill>
              <a:effectLst/>
              <a:latin typeface="ＭＳ 明朝"/>
              <a:ea typeface="ＭＳ 明朝"/>
              <a:cs typeface="+mn-cs"/>
            </a:rPr>
            <a:t>　補助費等は、高幡東部清掃組合への負担金の増額や</a:t>
          </a:r>
          <a:r>
            <a:rPr kumimoji="1" lang="ja-JP" altLang="en-US" sz="1050">
              <a:solidFill>
                <a:schemeClr val="dk1"/>
              </a:solidFill>
              <a:effectLst/>
              <a:latin typeface="ＭＳ 明朝"/>
              <a:ea typeface="ＭＳ 明朝"/>
              <a:cs typeface="+mn-cs"/>
            </a:rPr>
            <a:t>津野山用語老人ホーム</a:t>
          </a:r>
          <a:r>
            <a:rPr kumimoji="1" lang="ja-JP" altLang="ja-JP" sz="1050">
              <a:solidFill>
                <a:schemeClr val="dk1"/>
              </a:solidFill>
              <a:effectLst/>
              <a:latin typeface="ＭＳ 明朝"/>
              <a:ea typeface="ＭＳ 明朝"/>
              <a:cs typeface="+mn-cs"/>
            </a:rPr>
            <a:t>組合への負担金が増額したため、前年度から</a:t>
          </a:r>
          <a:r>
            <a:rPr kumimoji="1" lang="en-US" altLang="ja-JP" sz="1050">
              <a:solidFill>
                <a:schemeClr val="dk1"/>
              </a:solidFill>
              <a:effectLst/>
              <a:latin typeface="ＭＳ 明朝"/>
              <a:ea typeface="ＭＳ 明朝"/>
              <a:cs typeface="+mn-cs"/>
            </a:rPr>
            <a:t>16,976</a:t>
          </a:r>
          <a:r>
            <a:rPr kumimoji="1" lang="ja-JP" altLang="ja-JP" sz="1050">
              <a:solidFill>
                <a:schemeClr val="dk1"/>
              </a:solidFill>
              <a:effectLst/>
              <a:latin typeface="ＭＳ 明朝"/>
              <a:ea typeface="ＭＳ 明朝"/>
              <a:cs typeface="+mn-cs"/>
            </a:rPr>
            <a:t>円の</a:t>
          </a:r>
          <a:r>
            <a:rPr kumimoji="1" lang="ja-JP" altLang="en-US" sz="1050">
              <a:solidFill>
                <a:schemeClr val="dk1"/>
              </a:solidFill>
              <a:effectLst/>
              <a:latin typeface="ＭＳ 明朝"/>
              <a:ea typeface="ＭＳ 明朝"/>
              <a:cs typeface="+mn-cs"/>
            </a:rPr>
            <a:t>増加</a:t>
          </a:r>
          <a:r>
            <a:rPr kumimoji="1" lang="ja-JP" altLang="ja-JP" sz="1050">
              <a:solidFill>
                <a:schemeClr val="dk1"/>
              </a:solidFill>
              <a:effectLst/>
              <a:latin typeface="ＭＳ 明朝"/>
              <a:ea typeface="ＭＳ 明朝"/>
              <a:cs typeface="+mn-cs"/>
            </a:rPr>
            <a:t>となった。</a:t>
          </a:r>
          <a:endParaRPr lang="ja-JP" altLang="ja-JP" sz="1050">
            <a:effectLst/>
            <a:latin typeface="ＭＳ 明朝"/>
            <a:ea typeface="ＭＳ 明朝"/>
          </a:endParaRPr>
        </a:p>
        <a:p>
          <a:r>
            <a:rPr kumimoji="1" lang="ja-JP" altLang="ja-JP" sz="1050">
              <a:solidFill>
                <a:schemeClr val="dk1"/>
              </a:solidFill>
              <a:effectLst/>
              <a:latin typeface="ＭＳ 明朝"/>
              <a:ea typeface="ＭＳ 明朝"/>
              <a:cs typeface="+mn-cs"/>
            </a:rPr>
            <a:t>　普通建設事業費は、</a:t>
          </a:r>
          <a:r>
            <a:rPr kumimoji="1" lang="ja-JP" altLang="en-US" sz="1050">
              <a:solidFill>
                <a:schemeClr val="tx1"/>
              </a:solidFill>
              <a:effectLst/>
              <a:latin typeface="ＭＳ 明朝"/>
              <a:ea typeface="ＭＳ 明朝"/>
              <a:cs typeface="+mn-cs"/>
            </a:rPr>
            <a:t>本庁舎建設事業</a:t>
          </a:r>
          <a:r>
            <a:rPr kumimoji="1" lang="ja-JP" altLang="ja-JP" sz="1050">
              <a:solidFill>
                <a:schemeClr val="tx1"/>
              </a:solidFill>
              <a:effectLst/>
              <a:latin typeface="ＭＳ 明朝"/>
              <a:ea typeface="ＭＳ 明朝"/>
              <a:cs typeface="+mn-cs"/>
            </a:rPr>
            <a:t>により、増加している</a:t>
          </a:r>
          <a:r>
            <a:rPr kumimoji="1" lang="ja-JP" altLang="ja-JP" sz="1050">
              <a:solidFill>
                <a:srgbClr val="FF0000"/>
              </a:solidFill>
              <a:effectLst/>
              <a:latin typeface="ＭＳ 明朝"/>
              <a:ea typeface="ＭＳ 明朝"/>
              <a:cs typeface="+mn-cs"/>
            </a:rPr>
            <a:t>。</a:t>
          </a:r>
          <a:endParaRPr kumimoji="1" lang="en-US" altLang="ja-JP" sz="1050">
            <a:solidFill>
              <a:srgbClr val="FF0000"/>
            </a:solidFill>
            <a:effectLst/>
            <a:latin typeface="ＭＳ 明朝"/>
            <a:ea typeface="ＭＳ 明朝"/>
            <a:cs typeface="+mn-cs"/>
          </a:endParaRPr>
        </a:p>
        <a:p>
          <a:r>
            <a:rPr kumimoji="1" lang="ja-JP" altLang="ja-JP" sz="1050">
              <a:solidFill>
                <a:schemeClr val="dk1"/>
              </a:solidFill>
              <a:effectLst/>
              <a:latin typeface="ＭＳ 明朝"/>
              <a:ea typeface="ＭＳ 明朝"/>
              <a:cs typeface="+mn-cs"/>
            </a:rPr>
            <a:t>　公債費は、中長期財政計画により計画的な繰上償還を実施しており、類似団体と比較しても高い水準にある。令和</a:t>
          </a:r>
          <a:r>
            <a:rPr kumimoji="1" lang="en-US" altLang="ja-JP" sz="1050">
              <a:solidFill>
                <a:schemeClr val="dk1"/>
              </a:solidFill>
              <a:effectLst/>
              <a:latin typeface="ＭＳ 明朝"/>
              <a:ea typeface="ＭＳ 明朝"/>
              <a:cs typeface="+mn-cs"/>
            </a:rPr>
            <a:t>6</a:t>
          </a:r>
          <a:r>
            <a:rPr kumimoji="1" lang="ja-JP" altLang="ja-JP" sz="1050">
              <a:solidFill>
                <a:schemeClr val="dk1"/>
              </a:solidFill>
              <a:effectLst/>
              <a:latin typeface="ＭＳ 明朝"/>
              <a:ea typeface="ＭＳ 明朝"/>
              <a:cs typeface="+mn-cs"/>
            </a:rPr>
            <a:t>年度は繰上償還額及び経常償還が前年度より減少したため、公債費は</a:t>
          </a:r>
          <a:r>
            <a:rPr kumimoji="1" lang="en-US" altLang="ja-JP" sz="1050">
              <a:solidFill>
                <a:schemeClr val="dk1"/>
              </a:solidFill>
              <a:effectLst/>
              <a:latin typeface="ＭＳ 明朝"/>
              <a:ea typeface="ＭＳ 明朝"/>
              <a:cs typeface="+mn-cs"/>
            </a:rPr>
            <a:t>149,455</a:t>
          </a:r>
          <a:r>
            <a:rPr kumimoji="1" lang="ja-JP" altLang="ja-JP" sz="1050">
              <a:solidFill>
                <a:schemeClr val="dk1"/>
              </a:solidFill>
              <a:effectLst/>
              <a:latin typeface="ＭＳ 明朝"/>
              <a:ea typeface="ＭＳ 明朝"/>
              <a:cs typeface="+mn-cs"/>
            </a:rPr>
            <a:t>千円減となっている。</a:t>
          </a:r>
          <a:endParaRPr lang="ja-JP" altLang="ja-JP" sz="1050">
            <a:effectLst/>
            <a:latin typeface="ＭＳ 明朝"/>
            <a:ea typeface="ＭＳ 明朝"/>
          </a:endParaRPr>
        </a:p>
        <a:p>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74040" y="127000"/>
          <a:ext cx="1133856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7018000" y="190500"/>
          <a:ext cx="35179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7037050" y="215900"/>
          <a:ext cx="34734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7062450" y="241300"/>
          <a:ext cx="34163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高知県津野町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528800" y="190500"/>
          <a:ext cx="237617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554200" y="215900"/>
          <a:ext cx="233172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579600" y="241300"/>
          <a:ext cx="227457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80720" y="873760"/>
          <a:ext cx="901954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07720" y="905510"/>
          <a:ext cx="12344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1998980" y="905510"/>
          <a:ext cx="12598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5,184
5,153
197.85
7,551,009
7,476,102
34,965
3,993,947
5,993,349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190240" y="905510"/>
          <a:ext cx="13614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551680" y="924560"/>
          <a:ext cx="1808480"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360160" y="924560"/>
          <a:ext cx="1127760"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551420" y="937260"/>
          <a:ext cx="574040" cy="9169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551680" y="1680210"/>
          <a:ext cx="180848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423660" y="1680210"/>
          <a:ext cx="340360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895840" y="873760"/>
          <a:ext cx="1361440"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0135870" y="937260"/>
          <a:ext cx="12979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0135870" y="1196340"/>
          <a:ext cx="12979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0135870" y="1518920"/>
          <a:ext cx="129794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9978390" y="1047750"/>
          <a:ext cx="1892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032365" y="1000760"/>
          <a:ext cx="812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032365" y="1259840"/>
          <a:ext cx="812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0058400" y="149733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9997440" y="149733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0058400" y="172783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9997440" y="18669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5715"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37540" y="2800350"/>
          <a:ext cx="88957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5835" cy="25781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37540" y="3110230"/>
          <a:ext cx="60458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0870" cy="2584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37540" y="3420110"/>
          <a:ext cx="82308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80720" y="3916680"/>
          <a:ext cx="41986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140335</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07720" y="42519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07720" y="44513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140335</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701800" y="42519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701800" y="44513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140335</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722880" y="42519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722880" y="44513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5,204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80720" y="4723130"/>
          <a:ext cx="41986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8615" cy="22479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62940" y="453644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80720" y="695960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6090" cy="2584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74320" y="682117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80720" y="658622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6090" cy="2584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4320" y="644779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80720" y="621284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6090" cy="2584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4320" y="607441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4</xdr:col>
      <xdr:colOff>0</xdr:colOff>
      <xdr:row>34</xdr:row>
      <xdr:rowOff>140335</xdr:rowOff>
    </xdr:from>
    <xdr:to>
      <xdr:col>28</xdr:col>
      <xdr:colOff>114300</xdr:colOff>
      <xdr:row>34</xdr:row>
      <xdr:rowOff>140335</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80720" y="5843905"/>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167640</xdr:rowOff>
    </xdr:from>
    <xdr:ext cx="530860" cy="2584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10185" y="570357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80720" y="546989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30860"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10185" y="53314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80720" y="509651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0860" cy="2584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10185" y="495808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680720" y="472313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0860" cy="25781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10185" y="458470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680720" y="4723130"/>
          <a:ext cx="41986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107315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145915" y="5300980"/>
          <a:ext cx="1270" cy="1348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111125</xdr:rowOff>
    </xdr:from>
    <xdr:ext cx="469265" cy="25781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198620" y="6652895"/>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5,507</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107315</xdr:rowOff>
    </xdr:from>
    <xdr:to>
      <xdr:col>24</xdr:col>
      <xdr:colOff>152400</xdr:colOff>
      <xdr:row>39</xdr:row>
      <xdr:rowOff>107315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079240" y="664908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46990</xdr:rowOff>
    </xdr:from>
    <xdr:ext cx="534035" cy="2584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198620" y="50800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16,360</a:t>
          </a:r>
          <a:endParaRPr kumimoji="1" lang="ja-JP" altLang="en-US" sz="1000" b="1">
            <a:latin typeface="ＭＳ Ｐゴシック"/>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079240" y="530098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170180</xdr:colOff>
      <xdr:row>36</xdr:row>
      <xdr:rowOff>5080</xdr:rowOff>
    </xdr:from>
    <xdr:to>
      <xdr:col>24</xdr:col>
      <xdr:colOff>63500</xdr:colOff>
      <xdr:row>36</xdr:row>
      <xdr:rowOff>52070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403600" y="6043930"/>
          <a:ext cx="74422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148590</xdr:rowOff>
    </xdr:from>
    <xdr:ext cx="534035" cy="2584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198620" y="5852160"/>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10,362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125730</xdr:rowOff>
    </xdr:from>
    <xdr:to>
      <xdr:col>24</xdr:col>
      <xdr:colOff>114300</xdr:colOff>
      <xdr:row>36</xdr:row>
      <xdr:rowOff>55880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097020" y="5996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52070</xdr:rowOff>
    </xdr:from>
    <xdr:to>
      <xdr:col>19</xdr:col>
      <xdr:colOff>170180</xdr:colOff>
      <xdr:row>36</xdr:row>
      <xdr:rowOff>75565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603500" y="6090920"/>
          <a:ext cx="8001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360420" y="6036310"/>
          <a:ext cx="812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34</xdr:row>
      <xdr:rowOff>111760</xdr:rowOff>
    </xdr:from>
    <xdr:ext cx="534035" cy="2584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164205" y="58153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10,050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75565</xdr:rowOff>
    </xdr:from>
    <xdr:to>
      <xdr:col>15</xdr:col>
      <xdr:colOff>50800</xdr:colOff>
      <xdr:row>36</xdr:row>
      <xdr:rowOff>156845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816100" y="6114415"/>
          <a:ext cx="7874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552700" y="606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141605</xdr:rowOff>
    </xdr:from>
    <xdr:ext cx="469265" cy="2584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388870" y="58451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170180</xdr:colOff>
      <xdr:row>36</xdr:row>
      <xdr:rowOff>156845</xdr:rowOff>
    </xdr:from>
    <xdr:to>
      <xdr:col>10</xdr:col>
      <xdr:colOff>114300</xdr:colOff>
      <xdr:row>37</xdr:row>
      <xdr:rowOff>57150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021080" y="6195695"/>
          <a:ext cx="79502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167640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765300" y="610552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13335</xdr:rowOff>
    </xdr:from>
    <xdr:ext cx="469900" cy="2584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601470" y="58845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158750</xdr:rowOff>
    </xdr:from>
    <xdr:to>
      <xdr:col>6</xdr:col>
      <xdr:colOff>38100</xdr:colOff>
      <xdr:row>36</xdr:row>
      <xdr:rowOff>88900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977900" y="6029960"/>
          <a:ext cx="812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34</xdr:row>
      <xdr:rowOff>105410</xdr:rowOff>
    </xdr:from>
    <xdr:ext cx="534035" cy="2584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781685" y="58089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10,100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97764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170180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23342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073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433320" y="69570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1365"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64592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170180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8509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125730</xdr:rowOff>
    </xdr:from>
    <xdr:to>
      <xdr:col>24</xdr:col>
      <xdr:colOff>114300</xdr:colOff>
      <xdr:row>36</xdr:row>
      <xdr:rowOff>55880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097020" y="5996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104140</xdr:rowOff>
    </xdr:from>
    <xdr:ext cx="534035" cy="2584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198620" y="59753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10,361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635</xdr:rowOff>
    </xdr:from>
    <xdr:to>
      <xdr:col>20</xdr:col>
      <xdr:colOff>38100</xdr:colOff>
      <xdr:row>36</xdr:row>
      <xdr:rowOff>102870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360420" y="6039485"/>
          <a:ext cx="8128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93345</xdr:rowOff>
    </xdr:from>
    <xdr:ext cx="469900"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196590" y="6132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9,993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24765</xdr:rowOff>
    </xdr:from>
    <xdr:to>
      <xdr:col>15</xdr:col>
      <xdr:colOff>101600</xdr:colOff>
      <xdr:row>36</xdr:row>
      <xdr:rowOff>126365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552700" y="606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117475</xdr:rowOff>
    </xdr:from>
    <xdr:ext cx="469265"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388870" y="61563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9,806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106045</xdr:rowOff>
    </xdr:from>
    <xdr:to>
      <xdr:col>10</xdr:col>
      <xdr:colOff>165100</xdr:colOff>
      <xdr:row>37</xdr:row>
      <xdr:rowOff>36195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765300" y="61448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27305</xdr:rowOff>
    </xdr:from>
    <xdr:ext cx="469900"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601470" y="62337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9,167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6350</xdr:rowOff>
    </xdr:from>
    <xdr:to>
      <xdr:col>6</xdr:col>
      <xdr:colOff>38100</xdr:colOff>
      <xdr:row>37</xdr:row>
      <xdr:rowOff>107950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977900" y="621284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37</xdr:row>
      <xdr:rowOff>99060</xdr:rowOff>
    </xdr:from>
    <xdr:ext cx="469900" cy="2584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14070" y="63055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8,602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680720" y="7269480"/>
          <a:ext cx="41986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140335</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07720" y="76047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07720" y="78041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140335</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701800" y="76047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701800" y="78041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140335</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2722880" y="76047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2722880" y="78041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120,047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680720" y="8075930"/>
          <a:ext cx="41986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8615" cy="22479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662940" y="788924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680720" y="1031240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140335</xdr:rowOff>
    </xdr:from>
    <xdr:to>
      <xdr:col>28</xdr:col>
      <xdr:colOff>114300</xdr:colOff>
      <xdr:row>58</xdr:row>
      <xdr:rowOff>140335</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680720" y="9867265"/>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167640</xdr:rowOff>
    </xdr:from>
    <xdr:ext cx="248285" cy="2584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472440" y="972693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80720" y="941705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55</xdr:row>
      <xdr:rowOff>54610</xdr:rowOff>
    </xdr:from>
    <xdr:ext cx="685165" cy="25781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200" y="9278620"/>
          <a:ext cx="6851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80720" y="897128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52</xdr:row>
      <xdr:rowOff>111760</xdr:rowOff>
    </xdr:from>
    <xdr:ext cx="685165" cy="2584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200" y="883285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140335</xdr:rowOff>
    </xdr:from>
    <xdr:to>
      <xdr:col>28</xdr:col>
      <xdr:colOff>114300</xdr:colOff>
      <xdr:row>50</xdr:row>
      <xdr:rowOff>140335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80720" y="8526145"/>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167640</xdr:rowOff>
    </xdr:from>
    <xdr:ext cx="685165" cy="2584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200" y="838581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680720" y="807593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5165" cy="25781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200" y="7937500"/>
          <a:ext cx="6851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680720" y="8075930"/>
          <a:ext cx="41986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93345</xdr:rowOff>
    </xdr:from>
    <xdr:to>
      <xdr:col>24</xdr:col>
      <xdr:colOff>62865</xdr:colOff>
      <xdr:row>58</xdr:row>
      <xdr:rowOff>106045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145915" y="8479155"/>
          <a:ext cx="1270" cy="1353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109855</xdr:rowOff>
    </xdr:from>
    <xdr:ext cx="534035" cy="257810"/>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198620" y="983678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73,213</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106045</xdr:rowOff>
    </xdr:from>
    <xdr:to>
      <xdr:col>24</xdr:col>
      <xdr:colOff>152400</xdr:colOff>
      <xdr:row>58</xdr:row>
      <xdr:rowOff>106045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079240" y="983297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40640</xdr:rowOff>
    </xdr:from>
    <xdr:ext cx="689610" cy="2584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198620" y="8258810"/>
          <a:ext cx="6896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3,101,103</a:t>
          </a:r>
          <a:endParaRPr kumimoji="1" lang="ja-JP" altLang="en-US" sz="1000" b="1">
            <a:latin typeface="ＭＳ Ｐゴシック"/>
          </a:endParaRPr>
        </a:p>
      </xdr:txBody>
    </xdr:sp>
    <xdr:clientData/>
  </xdr:oneCellAnchor>
  <xdr:twoCellAnchor>
    <xdr:from>
      <xdr:col>23</xdr:col>
      <xdr:colOff>165100</xdr:colOff>
      <xdr:row>50</xdr:row>
      <xdr:rowOff>93345</xdr:rowOff>
    </xdr:from>
    <xdr:to>
      <xdr:col>24</xdr:col>
      <xdr:colOff>152400</xdr:colOff>
      <xdr:row>50</xdr:row>
      <xdr:rowOff>93345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079240" y="847915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170180</xdr:colOff>
      <xdr:row>57</xdr:row>
      <xdr:rowOff>90805</xdr:rowOff>
    </xdr:from>
    <xdr:to>
      <xdr:col>24</xdr:col>
      <xdr:colOff>63500</xdr:colOff>
      <xdr:row>58</xdr:row>
      <xdr:rowOff>14605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403600" y="9650095"/>
          <a:ext cx="74422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132080</xdr:rowOff>
    </xdr:from>
    <xdr:ext cx="598170" cy="2584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198620" y="9691370"/>
          <a:ext cx="5981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233,143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153670</xdr:rowOff>
    </xdr:from>
    <xdr:to>
      <xdr:col>24</xdr:col>
      <xdr:colOff>114300</xdr:colOff>
      <xdr:row>58</xdr:row>
      <xdr:rowOff>84455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097020" y="971296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14605</xdr:rowOff>
    </xdr:from>
    <xdr:to>
      <xdr:col>19</xdr:col>
      <xdr:colOff>170180</xdr:colOff>
      <xdr:row>58</xdr:row>
      <xdr:rowOff>43180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603500" y="9741535"/>
          <a:ext cx="8001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167005</xdr:rowOff>
    </xdr:from>
    <xdr:to>
      <xdr:col>20</xdr:col>
      <xdr:colOff>38100</xdr:colOff>
      <xdr:row>58</xdr:row>
      <xdr:rowOff>97790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360420" y="9726295"/>
          <a:ext cx="8128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88265</xdr:rowOff>
    </xdr:from>
    <xdr:ext cx="597535" cy="257810"/>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131820" y="981519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204,459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27305</xdr:rowOff>
    </xdr:from>
    <xdr:to>
      <xdr:col>15</xdr:col>
      <xdr:colOff>50800</xdr:colOff>
      <xdr:row>58</xdr:row>
      <xdr:rowOff>43180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1816100" y="9754235"/>
          <a:ext cx="7874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2540</xdr:rowOff>
    </xdr:from>
    <xdr:to>
      <xdr:col>15</xdr:col>
      <xdr:colOff>101600</xdr:colOff>
      <xdr:row>58</xdr:row>
      <xdr:rowOff>104140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552700" y="972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58</xdr:row>
      <xdr:rowOff>95250</xdr:rowOff>
    </xdr:from>
    <xdr:ext cx="598170" cy="259080"/>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344420" y="98221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189,216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170180</xdr:colOff>
      <xdr:row>57</xdr:row>
      <xdr:rowOff>149860</xdr:rowOff>
    </xdr:from>
    <xdr:to>
      <xdr:col>10</xdr:col>
      <xdr:colOff>114300</xdr:colOff>
      <xdr:row>58</xdr:row>
      <xdr:rowOff>27305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021080" y="9709150"/>
          <a:ext cx="79502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167640</xdr:rowOff>
    </xdr:from>
    <xdr:to>
      <xdr:col>10</xdr:col>
      <xdr:colOff>165100</xdr:colOff>
      <xdr:row>58</xdr:row>
      <xdr:rowOff>99695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765300" y="97269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58</xdr:row>
      <xdr:rowOff>90805</xdr:rowOff>
    </xdr:from>
    <xdr:ext cx="598170" cy="25781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536700" y="9817735"/>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198,789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105410</xdr:rowOff>
    </xdr:from>
    <xdr:to>
      <xdr:col>6</xdr:col>
      <xdr:colOff>38100</xdr:colOff>
      <xdr:row>58</xdr:row>
      <xdr:rowOff>35560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977900" y="9664700"/>
          <a:ext cx="812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58</xdr:row>
      <xdr:rowOff>26670</xdr:rowOff>
    </xdr:from>
    <xdr:ext cx="597535"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749300" y="975360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338,402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97764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170180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23342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073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433320" y="103098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1365"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64592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170180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509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40640</xdr:rowOff>
    </xdr:from>
    <xdr:to>
      <xdr:col>24</xdr:col>
      <xdr:colOff>114300</xdr:colOff>
      <xdr:row>57</xdr:row>
      <xdr:rowOff>141605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097020" y="95999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63500</xdr:rowOff>
    </xdr:from>
    <xdr:ext cx="598170" cy="2584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198620" y="94551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482,528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135255</xdr:rowOff>
    </xdr:from>
    <xdr:to>
      <xdr:col>20</xdr:col>
      <xdr:colOff>38100</xdr:colOff>
      <xdr:row>58</xdr:row>
      <xdr:rowOff>64770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360420" y="9694545"/>
          <a:ext cx="8128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81915</xdr:rowOff>
    </xdr:from>
    <xdr:ext cx="597535" cy="259080"/>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131820" y="947356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274,216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163830</xdr:rowOff>
    </xdr:from>
    <xdr:to>
      <xdr:col>15</xdr:col>
      <xdr:colOff>101600</xdr:colOff>
      <xdr:row>58</xdr:row>
      <xdr:rowOff>93980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552700" y="9723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110490</xdr:rowOff>
    </xdr:from>
    <xdr:ext cx="598170" cy="25781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344420" y="9502140"/>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211,678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147955</xdr:rowOff>
    </xdr:from>
    <xdr:to>
      <xdr:col>10</xdr:col>
      <xdr:colOff>165100</xdr:colOff>
      <xdr:row>58</xdr:row>
      <xdr:rowOff>78105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765300" y="97072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94615</xdr:rowOff>
    </xdr:from>
    <xdr:ext cx="598170"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536700" y="948626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245,220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99060</xdr:rowOff>
    </xdr:from>
    <xdr:to>
      <xdr:col>6</xdr:col>
      <xdr:colOff>38100</xdr:colOff>
      <xdr:row>58</xdr:row>
      <xdr:rowOff>29210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977900" y="9658350"/>
          <a:ext cx="812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46990</xdr:rowOff>
    </xdr:from>
    <xdr:ext cx="597535" cy="2584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749300" y="9438640"/>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352,113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680720" y="10622280"/>
          <a:ext cx="41986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140335</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07720" y="109575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07720" y="111569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140335</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701800" y="109575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701800" y="111569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140335</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2722880" y="109575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2722880" y="111569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260,636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680720" y="11428730"/>
          <a:ext cx="41986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8615" cy="224790"/>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662940" y="1124204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680720" y="1366520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4995" cy="2584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370" y="1352677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680720" y="1329182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94995" cy="2584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15339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80720" y="1291844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94995" cy="2584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278001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140335</xdr:rowOff>
    </xdr:from>
    <xdr:to>
      <xdr:col>28</xdr:col>
      <xdr:colOff>114300</xdr:colOff>
      <xdr:row>74</xdr:row>
      <xdr:rowOff>140335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80720" y="12549505"/>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167640</xdr:rowOff>
    </xdr:from>
    <xdr:ext cx="594995" cy="2584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40917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80720" y="1217549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94995" cy="25908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0370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680720" y="1180211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94995" cy="2584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16636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680720" y="1142873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4995" cy="25781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29030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680720" y="11428730"/>
          <a:ext cx="41986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13970</xdr:rowOff>
    </xdr:from>
    <xdr:to>
      <xdr:col>24</xdr:col>
      <xdr:colOff>62865</xdr:colOff>
      <xdr:row>79</xdr:row>
      <xdr:rowOff>122555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145915" y="11920220"/>
          <a:ext cx="1270" cy="1449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126365</xdr:rowOff>
    </xdr:from>
    <xdr:ext cx="598170" cy="2584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198620" y="133737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139,781</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122555</xdr:rowOff>
    </xdr:from>
    <xdr:to>
      <xdr:col>24</xdr:col>
      <xdr:colOff>152400</xdr:colOff>
      <xdr:row>79</xdr:row>
      <xdr:rowOff>122555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079240" y="1336992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132080</xdr:rowOff>
    </xdr:from>
    <xdr:ext cx="598170" cy="2584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198620" y="117030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334,025</a:t>
          </a:r>
          <a:endParaRPr kumimoji="1" lang="ja-JP" altLang="en-US" sz="1000" b="1">
            <a:latin typeface="ＭＳ Ｐゴシック"/>
          </a:endParaRPr>
        </a:p>
      </xdr:txBody>
    </xdr:sp>
    <xdr:clientData/>
  </xdr:oneCellAnchor>
  <xdr:twoCellAnchor>
    <xdr:from>
      <xdr:col>23</xdr:col>
      <xdr:colOff>165100</xdr:colOff>
      <xdr:row>71</xdr:row>
      <xdr:rowOff>13970</xdr:rowOff>
    </xdr:from>
    <xdr:to>
      <xdr:col>24</xdr:col>
      <xdr:colOff>152400</xdr:colOff>
      <xdr:row>71</xdr:row>
      <xdr:rowOff>13970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079240" y="1192022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170180</xdr:colOff>
      <xdr:row>74</xdr:row>
      <xdr:rowOff>53975</xdr:rowOff>
    </xdr:from>
    <xdr:to>
      <xdr:col>24</xdr:col>
      <xdr:colOff>63500</xdr:colOff>
      <xdr:row>75</xdr:row>
      <xdr:rowOff>86360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403600" y="12463145"/>
          <a:ext cx="744220"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95250</xdr:rowOff>
    </xdr:from>
    <xdr:ext cx="598170" cy="259080"/>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198620" y="12839700"/>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201,359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116840</xdr:rowOff>
    </xdr:from>
    <xdr:to>
      <xdr:col>24</xdr:col>
      <xdr:colOff>114300</xdr:colOff>
      <xdr:row>77</xdr:row>
      <xdr:rowOff>46990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097020" y="12861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86360</xdr:rowOff>
    </xdr:from>
    <xdr:to>
      <xdr:col>19</xdr:col>
      <xdr:colOff>170180</xdr:colOff>
      <xdr:row>76</xdr:row>
      <xdr:rowOff>43180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603500" y="12663170"/>
          <a:ext cx="80010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24765</xdr:rowOff>
    </xdr:from>
    <xdr:to>
      <xdr:col>20</xdr:col>
      <xdr:colOff>38100</xdr:colOff>
      <xdr:row>77</xdr:row>
      <xdr:rowOff>126365</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360420" y="1293685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117475</xdr:rowOff>
    </xdr:from>
    <xdr:ext cx="597535" cy="259080"/>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131820" y="1302956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190,896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75</xdr:row>
      <xdr:rowOff>104140</xdr:rowOff>
    </xdr:from>
    <xdr:to>
      <xdr:col>15</xdr:col>
      <xdr:colOff>50800</xdr:colOff>
      <xdr:row>76</xdr:row>
      <xdr:rowOff>43180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1816100" y="12680950"/>
          <a:ext cx="7874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86360</xdr:rowOff>
    </xdr:from>
    <xdr:to>
      <xdr:col>15</xdr:col>
      <xdr:colOff>101600</xdr:colOff>
      <xdr:row>78</xdr:row>
      <xdr:rowOff>16510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552700" y="12998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7620</xdr:rowOff>
    </xdr:from>
    <xdr:ext cx="598170" cy="2584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344420" y="130873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182,812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170180</xdr:colOff>
      <xdr:row>75</xdr:row>
      <xdr:rowOff>104140</xdr:rowOff>
    </xdr:from>
    <xdr:to>
      <xdr:col>10</xdr:col>
      <xdr:colOff>114300</xdr:colOff>
      <xdr:row>77</xdr:row>
      <xdr:rowOff>71120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021080" y="12680950"/>
          <a:ext cx="795020" cy="302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47625</xdr:rowOff>
    </xdr:from>
    <xdr:to>
      <xdr:col>10</xdr:col>
      <xdr:colOff>165100</xdr:colOff>
      <xdr:row>77</xdr:row>
      <xdr:rowOff>149225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765300" y="1295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140335</xdr:rowOff>
    </xdr:from>
    <xdr:ext cx="598170" cy="2584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536700" y="130524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187,880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95885</xdr:rowOff>
    </xdr:from>
    <xdr:to>
      <xdr:col>6</xdr:col>
      <xdr:colOff>38100</xdr:colOff>
      <xdr:row>77</xdr:row>
      <xdr:rowOff>26035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977900" y="12840335"/>
          <a:ext cx="812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42545</xdr:rowOff>
    </xdr:from>
    <xdr:ext cx="597535" cy="2584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749300" y="1261935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204,087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97764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170180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23342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073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433320" y="136626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1365"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64592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170180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5090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74</xdr:row>
      <xdr:rowOff>3175</xdr:rowOff>
    </xdr:from>
    <xdr:to>
      <xdr:col>24</xdr:col>
      <xdr:colOff>114300</xdr:colOff>
      <xdr:row>74</xdr:row>
      <xdr:rowOff>104775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097020" y="1241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26035</xdr:rowOff>
    </xdr:from>
    <xdr:ext cx="598170" cy="259080"/>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198620" y="1226756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261,226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75</xdr:row>
      <xdr:rowOff>34925</xdr:rowOff>
    </xdr:from>
    <xdr:to>
      <xdr:col>20</xdr:col>
      <xdr:colOff>38100</xdr:colOff>
      <xdr:row>75</xdr:row>
      <xdr:rowOff>136525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360420" y="1261173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73</xdr:row>
      <xdr:rowOff>153035</xdr:rowOff>
    </xdr:from>
    <xdr:ext cx="597535"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131820" y="1239456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234,593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75</xdr:row>
      <xdr:rowOff>163830</xdr:rowOff>
    </xdr:from>
    <xdr:to>
      <xdr:col>15</xdr:col>
      <xdr:colOff>101600</xdr:colOff>
      <xdr:row>76</xdr:row>
      <xdr:rowOff>93980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552700" y="12740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110490</xdr:rowOff>
    </xdr:from>
    <xdr:ext cx="598170" cy="25781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344420" y="12519660"/>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217,650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53340</xdr:rowOff>
    </xdr:from>
    <xdr:to>
      <xdr:col>10</xdr:col>
      <xdr:colOff>165100</xdr:colOff>
      <xdr:row>75</xdr:row>
      <xdr:rowOff>154940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765300" y="1263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0</xdr:rowOff>
    </xdr:from>
    <xdr:ext cx="598170"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536700" y="124091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232,164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20320</xdr:rowOff>
    </xdr:from>
    <xdr:to>
      <xdr:col>6</xdr:col>
      <xdr:colOff>38100</xdr:colOff>
      <xdr:row>77</xdr:row>
      <xdr:rowOff>121920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977900" y="1293241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113030</xdr:rowOff>
    </xdr:from>
    <xdr:ext cx="597535" cy="25908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749300" y="1302512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191,505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680720" y="13975080"/>
          <a:ext cx="41986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140335</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07720" y="143103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07720" y="145097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30/81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140335</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701800" y="143103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701800" y="145097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140335</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2722880" y="143103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2722880" y="145097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56,633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680720" y="14781530"/>
          <a:ext cx="419862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8615" cy="224790"/>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662940" y="1459484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680720" y="1705610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680720" y="1659890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97</xdr:row>
      <xdr:rowOff>168910</xdr:rowOff>
    </xdr:from>
    <xdr:ext cx="248285" cy="257810"/>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472440" y="1645666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680720" y="1614170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95</xdr:row>
      <xdr:rowOff>54610</xdr:rowOff>
    </xdr:from>
    <xdr:ext cx="594995" cy="257810"/>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370" y="1599946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680720" y="1568450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92</xdr:row>
      <xdr:rowOff>111760</xdr:rowOff>
    </xdr:from>
    <xdr:ext cx="594995" cy="25781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370" y="1554226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140335</xdr:rowOff>
    </xdr:from>
    <xdr:to>
      <xdr:col>28</xdr:col>
      <xdr:colOff>114300</xdr:colOff>
      <xdr:row>90</xdr:row>
      <xdr:rowOff>140335</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680720" y="15231745"/>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167640</xdr:rowOff>
    </xdr:from>
    <xdr:ext cx="594995" cy="2584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370" y="1509141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680720" y="1478153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4995" cy="25781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370" y="1464310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680720" y="14781530"/>
          <a:ext cx="419862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118110</xdr:rowOff>
    </xdr:from>
    <xdr:to>
      <xdr:col>24</xdr:col>
      <xdr:colOff>62865</xdr:colOff>
      <xdr:row>98</xdr:row>
      <xdr:rowOff>30480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145915" y="15209520"/>
          <a:ext cx="127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34290</xdr:rowOff>
    </xdr:from>
    <xdr:ext cx="534035" cy="259080"/>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198620" y="164934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23,834</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30480</xdr:rowOff>
    </xdr:from>
    <xdr:to>
      <xdr:col>24</xdr:col>
      <xdr:colOff>152400</xdr:colOff>
      <xdr:row>98</xdr:row>
      <xdr:rowOff>30480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079240" y="1648968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64770</xdr:rowOff>
    </xdr:from>
    <xdr:ext cx="598170" cy="2584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198620" y="149885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304,744</a:t>
          </a:r>
          <a:endParaRPr kumimoji="1" lang="ja-JP" altLang="en-US" sz="1000" b="1">
            <a:latin typeface="ＭＳ Ｐゴシック"/>
          </a:endParaRPr>
        </a:p>
      </xdr:txBody>
    </xdr:sp>
    <xdr:clientData/>
  </xdr:oneCellAnchor>
  <xdr:twoCellAnchor>
    <xdr:from>
      <xdr:col>23</xdr:col>
      <xdr:colOff>165100</xdr:colOff>
      <xdr:row>90</xdr:row>
      <xdr:rowOff>118110</xdr:rowOff>
    </xdr:from>
    <xdr:to>
      <xdr:col>24</xdr:col>
      <xdr:colOff>152400</xdr:colOff>
      <xdr:row>90</xdr:row>
      <xdr:rowOff>118110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079240" y="1520952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170180</xdr:colOff>
      <xdr:row>96</xdr:row>
      <xdr:rowOff>97790</xdr:rowOff>
    </xdr:from>
    <xdr:to>
      <xdr:col>24</xdr:col>
      <xdr:colOff>63500</xdr:colOff>
      <xdr:row>96</xdr:row>
      <xdr:rowOff>168910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403600" y="16214090"/>
          <a:ext cx="74422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59690</xdr:rowOff>
    </xdr:from>
    <xdr:ext cx="534035" cy="259080"/>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198620" y="1617599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76,644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81280</xdr:rowOff>
    </xdr:from>
    <xdr:to>
      <xdr:col>24</xdr:col>
      <xdr:colOff>114300</xdr:colOff>
      <xdr:row>97</xdr:row>
      <xdr:rowOff>11430</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097020" y="1619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168910</xdr:rowOff>
    </xdr:from>
    <xdr:to>
      <xdr:col>19</xdr:col>
      <xdr:colOff>170180</xdr:colOff>
      <xdr:row>97</xdr:row>
      <xdr:rowOff>18415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603500" y="16285210"/>
          <a:ext cx="8001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81915</xdr:rowOff>
    </xdr:from>
    <xdr:to>
      <xdr:col>20</xdr:col>
      <xdr:colOff>38100</xdr:colOff>
      <xdr:row>97</xdr:row>
      <xdr:rowOff>12065</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360420" y="1619821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29210</xdr:rowOff>
    </xdr:from>
    <xdr:ext cx="534035" cy="257810"/>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164205" y="1597406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76,545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145415</xdr:rowOff>
    </xdr:from>
    <xdr:to>
      <xdr:col>15</xdr:col>
      <xdr:colOff>50800</xdr:colOff>
      <xdr:row>97</xdr:row>
      <xdr:rowOff>18415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1816100" y="16261715"/>
          <a:ext cx="7874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77470</xdr:rowOff>
    </xdr:from>
    <xdr:to>
      <xdr:col>15</xdr:col>
      <xdr:colOff>101600</xdr:colOff>
      <xdr:row>97</xdr:row>
      <xdr:rowOff>7620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552700" y="1619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24130</xdr:rowOff>
    </xdr:from>
    <xdr:ext cx="534035" cy="259080"/>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376805" y="159689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77,444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170180</xdr:colOff>
      <xdr:row>96</xdr:row>
      <xdr:rowOff>145415</xdr:rowOff>
    </xdr:from>
    <xdr:to>
      <xdr:col>10</xdr:col>
      <xdr:colOff>114300</xdr:colOff>
      <xdr:row>97</xdr:row>
      <xdr:rowOff>52070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021080" y="16261715"/>
          <a:ext cx="79502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90170</xdr:rowOff>
    </xdr:from>
    <xdr:to>
      <xdr:col>10</xdr:col>
      <xdr:colOff>165100</xdr:colOff>
      <xdr:row>97</xdr:row>
      <xdr:rowOff>20320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765300" y="1620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36830</xdr:rowOff>
    </xdr:from>
    <xdr:ext cx="534035" cy="259080"/>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569085" y="159816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74,733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11430</xdr:rowOff>
    </xdr:from>
    <xdr:to>
      <xdr:col>6</xdr:col>
      <xdr:colOff>38100</xdr:colOff>
      <xdr:row>96</xdr:row>
      <xdr:rowOff>113030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977900" y="1612773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129540</xdr:rowOff>
    </xdr:from>
    <xdr:ext cx="534035" cy="259080"/>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781685" y="159029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91,961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97764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170180</xdr:colOff>
      <xdr:row>101</xdr:row>
      <xdr:rowOff>80010</xdr:rowOff>
    </xdr:from>
    <xdr:ext cx="762000"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23342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073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433320" y="17053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1365"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64592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170180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509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46355</xdr:rowOff>
    </xdr:from>
    <xdr:to>
      <xdr:col>24</xdr:col>
      <xdr:colOff>114300</xdr:colOff>
      <xdr:row>96</xdr:row>
      <xdr:rowOff>147955</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097020" y="1616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69215</xdr:rowOff>
    </xdr:from>
    <xdr:ext cx="534035" cy="259080"/>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198620" y="160140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84,298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118110</xdr:rowOff>
    </xdr:from>
    <xdr:to>
      <xdr:col>20</xdr:col>
      <xdr:colOff>38100</xdr:colOff>
      <xdr:row>97</xdr:row>
      <xdr:rowOff>48260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360420" y="1623441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39370</xdr:rowOff>
    </xdr:from>
    <xdr:ext cx="534035"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164205" y="163271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139065</xdr:rowOff>
    </xdr:from>
    <xdr:to>
      <xdr:col>15</xdr:col>
      <xdr:colOff>101600</xdr:colOff>
      <xdr:row>97</xdr:row>
      <xdr:rowOff>69215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552700" y="1625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60325</xdr:rowOff>
    </xdr:from>
    <xdr:ext cx="534035"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376805" y="163480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64,041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94615</xdr:rowOff>
    </xdr:from>
    <xdr:to>
      <xdr:col>10</xdr:col>
      <xdr:colOff>165100</xdr:colOff>
      <xdr:row>97</xdr:row>
      <xdr:rowOff>24765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765300" y="1621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15875</xdr:rowOff>
    </xdr:from>
    <xdr:ext cx="534035"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569085" y="163036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73,770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635</xdr:rowOff>
    </xdr:from>
    <xdr:to>
      <xdr:col>6</xdr:col>
      <xdr:colOff>38100</xdr:colOff>
      <xdr:row>97</xdr:row>
      <xdr:rowOff>102235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977900" y="1628838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93345</xdr:rowOff>
    </xdr:from>
    <xdr:ext cx="534035"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781685" y="163810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56,827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5913120" y="3916680"/>
          <a:ext cx="4178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140335</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019800" y="42519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019800" y="44513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140335</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934200" y="42519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934200" y="44513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140335</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955280" y="42519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955280" y="44513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5913120" y="4723130"/>
          <a:ext cx="41783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8615" cy="224790"/>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5875020" y="453644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5913120" y="695960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5913120" y="658622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7650" cy="2584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5684520" y="6447790"/>
          <a:ext cx="247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5913120" y="621284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35560</xdr:rowOff>
    </xdr:from>
    <xdr:ext cx="466090" cy="2584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5486400" y="607441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140335</xdr:rowOff>
    </xdr:from>
    <xdr:to>
      <xdr:col>59</xdr:col>
      <xdr:colOff>50800</xdr:colOff>
      <xdr:row>34</xdr:row>
      <xdr:rowOff>140335</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5913120" y="5843905"/>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167640</xdr:rowOff>
    </xdr:from>
    <xdr:ext cx="466090" cy="2584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5486400" y="570357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5913120" y="546989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130810</xdr:rowOff>
    </xdr:from>
    <xdr:ext cx="466090" cy="25908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5486400" y="53314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5913120" y="509651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92710</xdr:rowOff>
    </xdr:from>
    <xdr:ext cx="466090" cy="2584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5486400" y="495808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5913120" y="472313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6090" cy="257810"/>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5486400" y="458470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5913120" y="4723130"/>
          <a:ext cx="41783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170180</xdr:colOff>
      <xdr:row>31</xdr:row>
      <xdr:rowOff>152400</xdr:rowOff>
    </xdr:from>
    <xdr:to>
      <xdr:col>54</xdr:col>
      <xdr:colOff>170180</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9359900" y="5353050"/>
          <a:ext cx="0" cy="1233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48260</xdr:rowOff>
    </xdr:from>
    <xdr:ext cx="248285" cy="2584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9410700" y="659003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9291320" y="658622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99060</xdr:rowOff>
    </xdr:from>
    <xdr:ext cx="468630" cy="2584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9410700" y="513207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3,316</a:t>
          </a:r>
          <a:endParaRPr kumimoji="1" lang="ja-JP" altLang="en-US" sz="1000" b="1">
            <a:latin typeface="ＭＳ Ｐゴシック"/>
          </a:endParaRPr>
        </a:p>
      </xdr:txBody>
    </xdr:sp>
    <xdr:clientData/>
  </xdr:oneCellAnchor>
  <xdr:twoCellAnchor>
    <xdr:from>
      <xdr:col>54</xdr:col>
      <xdr:colOff>101600</xdr:colOff>
      <xdr:row>31</xdr:row>
      <xdr:rowOff>152400</xdr:rowOff>
    </xdr:from>
    <xdr:to>
      <xdr:col>55</xdr:col>
      <xdr:colOff>88900</xdr:colOff>
      <xdr:row>31</xdr:row>
      <xdr:rowOff>152400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9291320" y="535305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8623300" y="6586220"/>
          <a:ext cx="736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26035</xdr:rowOff>
    </xdr:from>
    <xdr:ext cx="377190" cy="259080"/>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9410700" y="6232525"/>
          <a:ext cx="3771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9329420" y="637730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170180</xdr:colOff>
      <xdr:row>39</xdr:row>
      <xdr:rowOff>44450</xdr:rowOff>
    </xdr:from>
    <xdr:to>
      <xdr:col>50</xdr:col>
      <xdr:colOff>114300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7828280" y="6586220"/>
          <a:ext cx="7950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21590</xdr:rowOff>
    </xdr:from>
    <xdr:to>
      <xdr:col>50</xdr:col>
      <xdr:colOff>165100</xdr:colOff>
      <xdr:row>38</xdr:row>
      <xdr:rowOff>123190</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8572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140335</xdr:rowOff>
    </xdr:from>
    <xdr:ext cx="378460" cy="2584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8454390" y="617918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44450</xdr:rowOff>
    </xdr:from>
    <xdr:to>
      <xdr:col>45</xdr:col>
      <xdr:colOff>170180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028180" y="658622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7785100" y="639826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170180</xdr:colOff>
      <xdr:row>36</xdr:row>
      <xdr:rowOff>142240</xdr:rowOff>
    </xdr:from>
    <xdr:ext cx="378460" cy="257810"/>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7658100" y="618109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240780" y="6586220"/>
          <a:ext cx="7874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109220</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6977380" y="63811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125095</xdr:rowOff>
    </xdr:from>
    <xdr:ext cx="377825" cy="257810"/>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6859270" y="6163945"/>
          <a:ext cx="3778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8890</xdr:rowOff>
    </xdr:from>
    <xdr:to>
      <xdr:col>36</xdr:col>
      <xdr:colOff>165100</xdr:colOff>
      <xdr:row>38</xdr:row>
      <xdr:rowOff>111125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189980" y="638302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127635</xdr:rowOff>
    </xdr:from>
    <xdr:ext cx="378460" cy="2584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071870" y="616648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18972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1365"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45312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170180</xdr:colOff>
      <xdr:row>41</xdr:row>
      <xdr:rowOff>80010</xdr:rowOff>
    </xdr:from>
    <xdr:ext cx="762000" cy="25908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581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0730" cy="25908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858000" y="69570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1365"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0706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9329420" y="6539230"/>
          <a:ext cx="812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80010</xdr:rowOff>
    </xdr:from>
    <xdr:ext cx="248285" cy="259080"/>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9410700" y="645414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8572500" y="6539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170180</xdr:colOff>
      <xdr:row>39</xdr:row>
      <xdr:rowOff>86360</xdr:rowOff>
    </xdr:from>
    <xdr:ext cx="249555" cy="25781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09000" y="662813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7785100" y="6539230"/>
          <a:ext cx="812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53340</xdr:colOff>
      <xdr:row>39</xdr:row>
      <xdr:rowOff>86360</xdr:rowOff>
    </xdr:from>
    <xdr:ext cx="248920" cy="25781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711440" y="662813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6977380" y="6539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116840</xdr:colOff>
      <xdr:row>39</xdr:row>
      <xdr:rowOff>86360</xdr:rowOff>
    </xdr:from>
    <xdr:ext cx="248285" cy="25781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924040" y="662813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189980" y="6539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170180</xdr:colOff>
      <xdr:row>39</xdr:row>
      <xdr:rowOff>86360</xdr:rowOff>
    </xdr:from>
    <xdr:ext cx="249555" cy="25781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126480" y="662813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5913120" y="7269480"/>
          <a:ext cx="4178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140335</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019800" y="76047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019800" y="78041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140335</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934200" y="76047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934200" y="78041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140335</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955280" y="76047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955280" y="78041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33,903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5913120" y="8075930"/>
          <a:ext cx="41783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8615" cy="224790"/>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5875020" y="788924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5913120" y="1031240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5913120" y="993902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7650" cy="2584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5684520" y="9800590"/>
          <a:ext cx="247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5913120" y="956564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0860" cy="2584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5442585" y="94272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140335</xdr:rowOff>
    </xdr:from>
    <xdr:to>
      <xdr:col>59</xdr:col>
      <xdr:colOff>50800</xdr:colOff>
      <xdr:row>54</xdr:row>
      <xdr:rowOff>140335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5913120" y="9196705"/>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167640</xdr:rowOff>
    </xdr:from>
    <xdr:ext cx="594995" cy="2584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5378450" y="905637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5913120" y="882269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94995" cy="25908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378450" y="8684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5913120" y="844931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4995" cy="2584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5378450" y="83108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5913120" y="807593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4995" cy="25781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5378450" y="793750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5913120" y="8075930"/>
          <a:ext cx="41783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170180</xdr:colOff>
      <xdr:row>51</xdr:row>
      <xdr:rowOff>67945</xdr:rowOff>
    </xdr:from>
    <xdr:to>
      <xdr:col>54</xdr:col>
      <xdr:colOff>170180</xdr:colOff>
      <xdr:row>58</xdr:row>
      <xdr:rowOff>160020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9359900" y="8621395"/>
          <a:ext cx="0" cy="1265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163830</xdr:rowOff>
    </xdr:from>
    <xdr:ext cx="468630" cy="2584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9410700" y="989076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7,371</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160020</xdr:rowOff>
    </xdr:from>
    <xdr:to>
      <xdr:col>55</xdr:col>
      <xdr:colOff>88900</xdr:colOff>
      <xdr:row>58</xdr:row>
      <xdr:rowOff>160020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9291320" y="988695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14605</xdr:rowOff>
    </xdr:from>
    <xdr:ext cx="597535" cy="2584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9410700" y="840041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176,888</a:t>
          </a:r>
          <a:endParaRPr kumimoji="1" lang="ja-JP" altLang="en-US" sz="1000" b="1">
            <a:latin typeface="ＭＳ Ｐゴシック"/>
          </a:endParaRPr>
        </a:p>
      </xdr:txBody>
    </xdr:sp>
    <xdr:clientData/>
  </xdr:oneCellAnchor>
  <xdr:twoCellAnchor>
    <xdr:from>
      <xdr:col>54</xdr:col>
      <xdr:colOff>101600</xdr:colOff>
      <xdr:row>51</xdr:row>
      <xdr:rowOff>67945</xdr:rowOff>
    </xdr:from>
    <xdr:to>
      <xdr:col>55</xdr:col>
      <xdr:colOff>88900</xdr:colOff>
      <xdr:row>51</xdr:row>
      <xdr:rowOff>67945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9291320" y="862139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160020</xdr:rowOff>
    </xdr:from>
    <xdr:to>
      <xdr:col>55</xdr:col>
      <xdr:colOff>0</xdr:colOff>
      <xdr:row>56</xdr:row>
      <xdr:rowOff>20320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8623300" y="9384030"/>
          <a:ext cx="7366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49530</xdr:rowOff>
    </xdr:from>
    <xdr:ext cx="533400" cy="2584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9410700" y="9441180"/>
          <a:ext cx="5334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57,348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71120</xdr:rowOff>
    </xdr:from>
    <xdr:to>
      <xdr:col>55</xdr:col>
      <xdr:colOff>50800</xdr:colOff>
      <xdr:row>57</xdr:row>
      <xdr:rowOff>1270</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9329420" y="9462770"/>
          <a:ext cx="812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170180</xdr:colOff>
      <xdr:row>56</xdr:row>
      <xdr:rowOff>20320</xdr:rowOff>
    </xdr:from>
    <xdr:to>
      <xdr:col>50</xdr:col>
      <xdr:colOff>114300</xdr:colOff>
      <xdr:row>56</xdr:row>
      <xdr:rowOff>41910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7828280" y="9411970"/>
          <a:ext cx="79502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78740</xdr:rowOff>
    </xdr:from>
    <xdr:to>
      <xdr:col>50</xdr:col>
      <xdr:colOff>165100</xdr:colOff>
      <xdr:row>57</xdr:row>
      <xdr:rowOff>8890</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8572500" y="94703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167640</xdr:rowOff>
    </xdr:from>
    <xdr:ext cx="534035" cy="259080"/>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8376285" y="95592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56,373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55</xdr:row>
      <xdr:rowOff>149860</xdr:rowOff>
    </xdr:from>
    <xdr:to>
      <xdr:col>45</xdr:col>
      <xdr:colOff>170180</xdr:colOff>
      <xdr:row>56</xdr:row>
      <xdr:rowOff>41910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028180" y="9373870"/>
          <a:ext cx="8001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64135</xdr:rowOff>
    </xdr:from>
    <xdr:to>
      <xdr:col>46</xdr:col>
      <xdr:colOff>38100</xdr:colOff>
      <xdr:row>56</xdr:row>
      <xdr:rowOff>166370</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7785100" y="9455785"/>
          <a:ext cx="8128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156845</xdr:rowOff>
    </xdr:from>
    <xdr:ext cx="534035" cy="2584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7588885" y="95484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54</xdr:row>
      <xdr:rowOff>167640</xdr:rowOff>
    </xdr:from>
    <xdr:to>
      <xdr:col>41</xdr:col>
      <xdr:colOff>50800</xdr:colOff>
      <xdr:row>55</xdr:row>
      <xdr:rowOff>149860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240780" y="9224010"/>
          <a:ext cx="78740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66675</xdr:rowOff>
    </xdr:from>
    <xdr:to>
      <xdr:col>41</xdr:col>
      <xdr:colOff>101600</xdr:colOff>
      <xdr:row>56</xdr:row>
      <xdr:rowOff>167640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977380" y="945832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159385</xdr:rowOff>
    </xdr:from>
    <xdr:ext cx="534035" cy="257810"/>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801485" y="955103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57,885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54</xdr:row>
      <xdr:rowOff>85090</xdr:rowOff>
    </xdr:from>
    <xdr:to>
      <xdr:col>36</xdr:col>
      <xdr:colOff>165100</xdr:colOff>
      <xdr:row>55</xdr:row>
      <xdr:rowOff>15240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1899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53</xdr:row>
      <xdr:rowOff>31750</xdr:rowOff>
    </xdr:from>
    <xdr:ext cx="598170" cy="257810"/>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5961380" y="8920480"/>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100,517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18972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1365" cy="25908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45312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170180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581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073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858000" y="103098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1365"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0706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55</xdr:row>
      <xdr:rowOff>109220</xdr:rowOff>
    </xdr:from>
    <xdr:to>
      <xdr:col>55</xdr:col>
      <xdr:colOff>50800</xdr:colOff>
      <xdr:row>56</xdr:row>
      <xdr:rowOff>39370</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9329420" y="9333230"/>
          <a:ext cx="812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132080</xdr:rowOff>
    </xdr:from>
    <xdr:ext cx="533400" cy="2584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9410700" y="9188450"/>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74,832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140970</xdr:rowOff>
    </xdr:from>
    <xdr:to>
      <xdr:col>50</xdr:col>
      <xdr:colOff>165100</xdr:colOff>
      <xdr:row>56</xdr:row>
      <xdr:rowOff>71120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8572500" y="9364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87630</xdr:rowOff>
    </xdr:from>
    <xdr:ext cx="534035" cy="25781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376285" y="914400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70,638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55</xdr:row>
      <xdr:rowOff>162560</xdr:rowOff>
    </xdr:from>
    <xdr:to>
      <xdr:col>46</xdr:col>
      <xdr:colOff>38100</xdr:colOff>
      <xdr:row>56</xdr:row>
      <xdr:rowOff>92710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7785100" y="9386570"/>
          <a:ext cx="812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109220</xdr:rowOff>
    </xdr:from>
    <xdr:ext cx="534035" cy="25781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588885" y="916559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67,834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99060</xdr:rowOff>
    </xdr:from>
    <xdr:to>
      <xdr:col>41</xdr:col>
      <xdr:colOff>101600</xdr:colOff>
      <xdr:row>56</xdr:row>
      <xdr:rowOff>29210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6977380" y="9323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45720</xdr:rowOff>
    </xdr:from>
    <xdr:ext cx="534035"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801485" y="91020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76,179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54</xdr:row>
      <xdr:rowOff>120650</xdr:rowOff>
    </xdr:from>
    <xdr:to>
      <xdr:col>36</xdr:col>
      <xdr:colOff>165100</xdr:colOff>
      <xdr:row>55</xdr:row>
      <xdr:rowOff>50800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189980" y="9177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41910</xdr:rowOff>
    </xdr:from>
    <xdr:ext cx="534035" cy="2584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5993765" y="92659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95,865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5913120" y="10622280"/>
          <a:ext cx="4178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140335</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019800" y="109575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019800" y="111569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140335</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934200" y="109575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934200" y="111569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140335</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955280" y="109575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955280" y="111569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16,065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5913120" y="11428730"/>
          <a:ext cx="41783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8615" cy="224790"/>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5875020" y="1124204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5913120" y="1366520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5913120" y="1334643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7650" cy="2584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5684520" y="13208000"/>
          <a:ext cx="247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5913120" y="13027025"/>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76</xdr:row>
      <xdr:rowOff>144145</xdr:rowOff>
    </xdr:from>
    <xdr:ext cx="594995" cy="257810"/>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5378450" y="12888595"/>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5913120" y="1270889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74</xdr:row>
      <xdr:rowOff>160655</xdr:rowOff>
    </xdr:from>
    <xdr:ext cx="594995" cy="25908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5378450" y="1256982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5913120" y="12389485"/>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6350</xdr:rowOff>
    </xdr:from>
    <xdr:ext cx="594995" cy="2584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5378450" y="122478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5913120" y="12070715"/>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22225</xdr:rowOff>
    </xdr:from>
    <xdr:ext cx="594995" cy="2584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5378450" y="119284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5913120" y="1174750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94995" cy="25908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5378450" y="116090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5913120" y="1142873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4995" cy="257810"/>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5378450" y="1129030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5913120" y="11428730"/>
          <a:ext cx="41783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170180</xdr:colOff>
      <xdr:row>71</xdr:row>
      <xdr:rowOff>21590</xdr:rowOff>
    </xdr:from>
    <xdr:to>
      <xdr:col>54</xdr:col>
      <xdr:colOff>170180</xdr:colOff>
      <xdr:row>79</xdr:row>
      <xdr:rowOff>95250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9359900" y="11927840"/>
          <a:ext cx="0" cy="141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99060</xdr:rowOff>
    </xdr:from>
    <xdr:ext cx="468630" cy="2584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9410700" y="1334643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1,087</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95250</xdr:rowOff>
    </xdr:from>
    <xdr:to>
      <xdr:col>55</xdr:col>
      <xdr:colOff>88900</xdr:colOff>
      <xdr:row>79</xdr:row>
      <xdr:rowOff>95250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291320" y="1334262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140335</xdr:rowOff>
    </xdr:from>
    <xdr:ext cx="597535" cy="2584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9410700" y="1171130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443,619</a:t>
          </a:r>
          <a:endParaRPr kumimoji="1" lang="ja-JP" altLang="en-US" sz="1000" b="1">
            <a:latin typeface="ＭＳ Ｐゴシック"/>
          </a:endParaRPr>
        </a:p>
      </xdr:txBody>
    </xdr:sp>
    <xdr:clientData/>
  </xdr:oneCellAnchor>
  <xdr:twoCellAnchor>
    <xdr:from>
      <xdr:col>54</xdr:col>
      <xdr:colOff>101600</xdr:colOff>
      <xdr:row>71</xdr:row>
      <xdr:rowOff>21590</xdr:rowOff>
    </xdr:from>
    <xdr:to>
      <xdr:col>55</xdr:col>
      <xdr:colOff>88900</xdr:colOff>
      <xdr:row>71</xdr:row>
      <xdr:rowOff>21590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9291320" y="1192784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7620</xdr:rowOff>
    </xdr:from>
    <xdr:to>
      <xdr:col>55</xdr:col>
      <xdr:colOff>0</xdr:colOff>
      <xdr:row>79</xdr:row>
      <xdr:rowOff>31115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623300" y="13254990"/>
          <a:ext cx="7366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132080</xdr:rowOff>
    </xdr:from>
    <xdr:ext cx="533400" cy="2584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9410700" y="13044170"/>
          <a:ext cx="5334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33,724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109220</xdr:rowOff>
    </xdr:from>
    <xdr:to>
      <xdr:col>55</xdr:col>
      <xdr:colOff>50800</xdr:colOff>
      <xdr:row>79</xdr:row>
      <xdr:rowOff>39370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329420" y="13188950"/>
          <a:ext cx="812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170180</xdr:colOff>
      <xdr:row>78</xdr:row>
      <xdr:rowOff>137160</xdr:rowOff>
    </xdr:from>
    <xdr:to>
      <xdr:col>50</xdr:col>
      <xdr:colOff>114300</xdr:colOff>
      <xdr:row>79</xdr:row>
      <xdr:rowOff>7620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28280" y="13216890"/>
          <a:ext cx="79502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110490</xdr:rowOff>
    </xdr:from>
    <xdr:to>
      <xdr:col>50</xdr:col>
      <xdr:colOff>165100</xdr:colOff>
      <xdr:row>79</xdr:row>
      <xdr:rowOff>40640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572500" y="131902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57150</xdr:rowOff>
    </xdr:from>
    <xdr:ext cx="534035" cy="259080"/>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376285" y="129692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33,373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48260</xdr:rowOff>
    </xdr:from>
    <xdr:to>
      <xdr:col>45</xdr:col>
      <xdr:colOff>170180</xdr:colOff>
      <xdr:row>78</xdr:row>
      <xdr:rowOff>137160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028180" y="12792710"/>
          <a:ext cx="800100" cy="424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107315</xdr:rowOff>
    </xdr:from>
    <xdr:to>
      <xdr:col>46</xdr:col>
      <xdr:colOff>38100</xdr:colOff>
      <xdr:row>79</xdr:row>
      <xdr:rowOff>37465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785100" y="13187045"/>
          <a:ext cx="812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79</xdr:row>
      <xdr:rowOff>29210</xdr:rowOff>
    </xdr:from>
    <xdr:ext cx="534035" cy="257810"/>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88885" y="1327658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34,349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48260</xdr:rowOff>
    </xdr:from>
    <xdr:to>
      <xdr:col>41</xdr:col>
      <xdr:colOff>50800</xdr:colOff>
      <xdr:row>76</xdr:row>
      <xdr:rowOff>85090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240780" y="12792710"/>
          <a:ext cx="7874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113030</xdr:rowOff>
    </xdr:from>
    <xdr:to>
      <xdr:col>41</xdr:col>
      <xdr:colOff>101600</xdr:colOff>
      <xdr:row>79</xdr:row>
      <xdr:rowOff>43180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77380" y="13192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79</xdr:row>
      <xdr:rowOff>34290</xdr:rowOff>
    </xdr:from>
    <xdr:ext cx="534035" cy="2584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801485" y="132816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32,522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66040</xdr:rowOff>
    </xdr:from>
    <xdr:to>
      <xdr:col>36</xdr:col>
      <xdr:colOff>165100</xdr:colOff>
      <xdr:row>78</xdr:row>
      <xdr:rowOff>167640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189980" y="1314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159385</xdr:rowOff>
    </xdr:from>
    <xdr:ext cx="534035" cy="25781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5993765" y="1323911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46,905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18972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1365"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5312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170180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5810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073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858000" y="136626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1365"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0706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151765</xdr:rowOff>
    </xdr:from>
    <xdr:to>
      <xdr:col>55</xdr:col>
      <xdr:colOff>50800</xdr:colOff>
      <xdr:row>79</xdr:row>
      <xdr:rowOff>81915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329420" y="13231495"/>
          <a:ext cx="812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87630</xdr:rowOff>
    </xdr:from>
    <xdr:ext cx="533400" cy="257810"/>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9410700" y="1316736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20,691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128270</xdr:rowOff>
    </xdr:from>
    <xdr:to>
      <xdr:col>50</xdr:col>
      <xdr:colOff>165100</xdr:colOff>
      <xdr:row>79</xdr:row>
      <xdr:rowOff>58420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572500" y="13208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79</xdr:row>
      <xdr:rowOff>49530</xdr:rowOff>
    </xdr:from>
    <xdr:ext cx="534035" cy="2584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376285" y="132969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27,948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86360</xdr:rowOff>
    </xdr:from>
    <xdr:to>
      <xdr:col>46</xdr:col>
      <xdr:colOff>38100</xdr:colOff>
      <xdr:row>79</xdr:row>
      <xdr:rowOff>16510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785100" y="13166090"/>
          <a:ext cx="812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33020</xdr:rowOff>
    </xdr:from>
    <xdr:ext cx="534035" cy="2584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88885" y="129451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40,702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75</xdr:row>
      <xdr:rowOff>167640</xdr:rowOff>
    </xdr:from>
    <xdr:to>
      <xdr:col>41</xdr:col>
      <xdr:colOff>101600</xdr:colOff>
      <xdr:row>76</xdr:row>
      <xdr:rowOff>99060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77380" y="127444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74</xdr:row>
      <xdr:rowOff>115570</xdr:rowOff>
    </xdr:from>
    <xdr:ext cx="598170" cy="259080"/>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69100" y="125247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172,933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34290</xdr:rowOff>
    </xdr:from>
    <xdr:to>
      <xdr:col>36</xdr:col>
      <xdr:colOff>165100</xdr:colOff>
      <xdr:row>76</xdr:row>
      <xdr:rowOff>135890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18998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74</xdr:row>
      <xdr:rowOff>152400</xdr:rowOff>
    </xdr:from>
    <xdr:ext cx="598170" cy="25908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5961380" y="125615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161,688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5913120" y="13975080"/>
          <a:ext cx="4178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140335</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019800" y="143103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019800" y="145097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29/81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140335</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934200" y="143103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934200" y="145097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140335</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955280" y="143103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955280" y="145097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64,134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5913120" y="14781530"/>
          <a:ext cx="417830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8615" cy="224790"/>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5875020" y="1459484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5913120" y="1705610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5913120" y="1659890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7650" cy="257810"/>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5684520" y="164566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5913120" y="1614170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4995" cy="257810"/>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5378450" y="1599946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5913120" y="1568450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4995" cy="257810"/>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378450" y="1554226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140335</xdr:rowOff>
    </xdr:from>
    <xdr:to>
      <xdr:col>59</xdr:col>
      <xdr:colOff>50800</xdr:colOff>
      <xdr:row>90</xdr:row>
      <xdr:rowOff>140335</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5913120" y="15231745"/>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167640</xdr:rowOff>
    </xdr:from>
    <xdr:ext cx="594995" cy="2584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378450" y="1509141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5913120" y="14781530"/>
          <a:ext cx="4178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4995" cy="25781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378450" y="1464310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5913120" y="14781530"/>
          <a:ext cx="417830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170180</xdr:colOff>
      <xdr:row>90</xdr:row>
      <xdr:rowOff>146050</xdr:rowOff>
    </xdr:from>
    <xdr:to>
      <xdr:col>54</xdr:col>
      <xdr:colOff>170180</xdr:colOff>
      <xdr:row>98</xdr:row>
      <xdr:rowOff>85090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9359900" y="15237460"/>
          <a:ext cx="0" cy="1306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88900</xdr:rowOff>
    </xdr:from>
    <xdr:ext cx="533400" cy="257810"/>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9410700" y="1654810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23,947</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85090</xdr:rowOff>
    </xdr:from>
    <xdr:to>
      <xdr:col>55</xdr:col>
      <xdr:colOff>88900</xdr:colOff>
      <xdr:row>98</xdr:row>
      <xdr:rowOff>85090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9291320" y="1654429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7535" cy="2584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9410700" y="15016480"/>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597,230</a:t>
          </a:r>
          <a:endParaRPr kumimoji="1" lang="ja-JP" altLang="en-US" sz="1000" b="1">
            <a:latin typeface="ＭＳ Ｐゴシック"/>
          </a:endParaRPr>
        </a:p>
      </xdr:txBody>
    </xdr:sp>
    <xdr:clientData/>
  </xdr:oneCellAnchor>
  <xdr:twoCellAnchor>
    <xdr:from>
      <xdr:col>54</xdr:col>
      <xdr:colOff>101600</xdr:colOff>
      <xdr:row>90</xdr:row>
      <xdr:rowOff>146050</xdr:rowOff>
    </xdr:from>
    <xdr:to>
      <xdr:col>55</xdr:col>
      <xdr:colOff>88900</xdr:colOff>
      <xdr:row>90</xdr:row>
      <xdr:rowOff>146050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9291320" y="1523746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39370</xdr:rowOff>
    </xdr:from>
    <xdr:to>
      <xdr:col>55</xdr:col>
      <xdr:colOff>0</xdr:colOff>
      <xdr:row>97</xdr:row>
      <xdr:rowOff>45085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8623300" y="16327120"/>
          <a:ext cx="7366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167640</xdr:rowOff>
    </xdr:from>
    <xdr:ext cx="597535" cy="257810"/>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9410700" y="16283940"/>
          <a:ext cx="59753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106,065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17780</xdr:rowOff>
    </xdr:from>
    <xdr:to>
      <xdr:col>55</xdr:col>
      <xdr:colOff>50800</xdr:colOff>
      <xdr:row>97</xdr:row>
      <xdr:rowOff>119380</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329420" y="1630553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170180</xdr:colOff>
      <xdr:row>97</xdr:row>
      <xdr:rowOff>19050</xdr:rowOff>
    </xdr:from>
    <xdr:to>
      <xdr:col>50</xdr:col>
      <xdr:colOff>114300</xdr:colOff>
      <xdr:row>97</xdr:row>
      <xdr:rowOff>45085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7828280" y="16306800"/>
          <a:ext cx="79502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40640</xdr:rowOff>
    </xdr:from>
    <xdr:to>
      <xdr:col>50</xdr:col>
      <xdr:colOff>165100</xdr:colOff>
      <xdr:row>97</xdr:row>
      <xdr:rowOff>142240</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8572500" y="16328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133350</xdr:rowOff>
    </xdr:from>
    <xdr:ext cx="534035" cy="257810"/>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8376285" y="1642110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96,231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144145</xdr:rowOff>
    </xdr:from>
    <xdr:to>
      <xdr:col>45</xdr:col>
      <xdr:colOff>170180</xdr:colOff>
      <xdr:row>97</xdr:row>
      <xdr:rowOff>19050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028180" y="16260445"/>
          <a:ext cx="8001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53340</xdr:rowOff>
    </xdr:from>
    <xdr:to>
      <xdr:col>46</xdr:col>
      <xdr:colOff>38100</xdr:colOff>
      <xdr:row>97</xdr:row>
      <xdr:rowOff>154940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7785100" y="163410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146050</xdr:rowOff>
    </xdr:from>
    <xdr:ext cx="534035" cy="257810"/>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7588885" y="1643380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90,602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144145</xdr:rowOff>
    </xdr:from>
    <xdr:to>
      <xdr:col>41</xdr:col>
      <xdr:colOff>50800</xdr:colOff>
      <xdr:row>97</xdr:row>
      <xdr:rowOff>1905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240780" y="16260445"/>
          <a:ext cx="7874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44450</xdr:rowOff>
    </xdr:from>
    <xdr:to>
      <xdr:col>41</xdr:col>
      <xdr:colOff>101600</xdr:colOff>
      <xdr:row>97</xdr:row>
      <xdr:rowOff>146050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77380" y="1633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137160</xdr:rowOff>
    </xdr:from>
    <xdr:ext cx="534035" cy="25908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801485" y="164249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94,368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32385</xdr:rowOff>
    </xdr:from>
    <xdr:to>
      <xdr:col>36</xdr:col>
      <xdr:colOff>165100</xdr:colOff>
      <xdr:row>97</xdr:row>
      <xdr:rowOff>133985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189980" y="163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125095</xdr:rowOff>
    </xdr:from>
    <xdr:ext cx="534035" cy="2584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5993765" y="164128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99,846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18972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1365"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5312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170180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6581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073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858000" y="17053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1365"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0706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160020</xdr:rowOff>
    </xdr:from>
    <xdr:to>
      <xdr:col>55</xdr:col>
      <xdr:colOff>50800</xdr:colOff>
      <xdr:row>97</xdr:row>
      <xdr:rowOff>90170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329420" y="1627632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11430</xdr:rowOff>
    </xdr:from>
    <xdr:ext cx="597535" cy="259080"/>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9410700" y="1612773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118,967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166370</xdr:rowOff>
    </xdr:from>
    <xdr:to>
      <xdr:col>50</xdr:col>
      <xdr:colOff>165100</xdr:colOff>
      <xdr:row>97</xdr:row>
      <xdr:rowOff>95885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572500" y="162826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95</xdr:row>
      <xdr:rowOff>112395</xdr:rowOff>
    </xdr:from>
    <xdr:ext cx="598170" cy="25781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343900" y="16057245"/>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116,498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139700</xdr:rowOff>
    </xdr:from>
    <xdr:to>
      <xdr:col>46</xdr:col>
      <xdr:colOff>38100</xdr:colOff>
      <xdr:row>97</xdr:row>
      <xdr:rowOff>69850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785100" y="162560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95</xdr:row>
      <xdr:rowOff>86360</xdr:rowOff>
    </xdr:from>
    <xdr:ext cx="597535" cy="25781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56500" y="1603121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127,763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93345</xdr:rowOff>
    </xdr:from>
    <xdr:to>
      <xdr:col>41</xdr:col>
      <xdr:colOff>101600</xdr:colOff>
      <xdr:row>97</xdr:row>
      <xdr:rowOff>23495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77380" y="1620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95</xdr:row>
      <xdr:rowOff>40640</xdr:rowOff>
    </xdr:from>
    <xdr:ext cx="598170" cy="25781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69100" y="15985490"/>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148,139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122555</xdr:rowOff>
    </xdr:from>
    <xdr:to>
      <xdr:col>36</xdr:col>
      <xdr:colOff>165100</xdr:colOff>
      <xdr:row>97</xdr:row>
      <xdr:rowOff>52705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189980" y="1623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95</xdr:row>
      <xdr:rowOff>69215</xdr:rowOff>
    </xdr:from>
    <xdr:ext cx="598170"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5961380" y="1601406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135,348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170180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1125200" y="3916680"/>
          <a:ext cx="41910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140335</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1231880" y="42519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1231880" y="44513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140335</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146280" y="42519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146280" y="44513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140335</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167360" y="42519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167360" y="44513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30,520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170180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1125200" y="4723130"/>
          <a:ext cx="41910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85" cy="224790"/>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087100" y="453644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170180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1125200" y="695960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140335</xdr:rowOff>
    </xdr:from>
    <xdr:to>
      <xdr:col>89</xdr:col>
      <xdr:colOff>170180</xdr:colOff>
      <xdr:row>38</xdr:row>
      <xdr:rowOff>140335</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1125200" y="6514465"/>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167640</xdr:rowOff>
    </xdr:from>
    <xdr:ext cx="248285" cy="2584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0896600" y="637413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170180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1125200" y="606425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35</xdr:row>
      <xdr:rowOff>54610</xdr:rowOff>
    </xdr:from>
    <xdr:ext cx="595630" cy="257810"/>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0590530" y="592582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170180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1125200" y="561848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32</xdr:row>
      <xdr:rowOff>111760</xdr:rowOff>
    </xdr:from>
    <xdr:ext cx="595630" cy="2584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0590530" y="548005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140335</xdr:rowOff>
    </xdr:from>
    <xdr:to>
      <xdr:col>89</xdr:col>
      <xdr:colOff>170180</xdr:colOff>
      <xdr:row>30</xdr:row>
      <xdr:rowOff>140335</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1125200" y="5173345"/>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167640</xdr:rowOff>
    </xdr:from>
    <xdr:ext cx="595630" cy="2584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0590530" y="503301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170180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1125200" y="472313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5630" cy="257810"/>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0590530" y="458470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170180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1125200" y="4723130"/>
          <a:ext cx="41910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20320</xdr:rowOff>
    </xdr:from>
    <xdr:to>
      <xdr:col>85</xdr:col>
      <xdr:colOff>126365</xdr:colOff>
      <xdr:row>38</xdr:row>
      <xdr:rowOff>53975</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4590395" y="5053330"/>
          <a:ext cx="1270" cy="1374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170180</xdr:colOff>
      <xdr:row>38</xdr:row>
      <xdr:rowOff>57785</xdr:rowOff>
    </xdr:from>
    <xdr:ext cx="534670" cy="259080"/>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4635480" y="64319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18,767</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53975</xdr:rowOff>
    </xdr:from>
    <xdr:to>
      <xdr:col>86</xdr:col>
      <xdr:colOff>25400</xdr:colOff>
      <xdr:row>38</xdr:row>
      <xdr:rowOff>53975</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4503400" y="642810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170180</xdr:colOff>
      <xdr:row>28</xdr:row>
      <xdr:rowOff>138430</xdr:rowOff>
    </xdr:from>
    <xdr:ext cx="598805" cy="259080"/>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4635480" y="48361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326,174</a:t>
          </a:r>
          <a:endParaRPr kumimoji="1" lang="ja-JP" altLang="en-US" sz="1000" b="1">
            <a:latin typeface="ＭＳ Ｐゴシック"/>
          </a:endParaRPr>
        </a:p>
      </xdr:txBody>
    </xdr:sp>
    <xdr:clientData/>
  </xdr:oneCellAnchor>
  <xdr:twoCellAnchor>
    <xdr:from>
      <xdr:col>85</xdr:col>
      <xdr:colOff>38100</xdr:colOff>
      <xdr:row>30</xdr:row>
      <xdr:rowOff>20320</xdr:rowOff>
    </xdr:from>
    <xdr:to>
      <xdr:col>86</xdr:col>
      <xdr:colOff>25400</xdr:colOff>
      <xdr:row>30</xdr:row>
      <xdr:rowOff>20320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4503400" y="505333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70485</xdr:rowOff>
    </xdr:from>
    <xdr:to>
      <xdr:col>85</xdr:col>
      <xdr:colOff>127000</xdr:colOff>
      <xdr:row>37</xdr:row>
      <xdr:rowOff>120650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3835380" y="6276975"/>
          <a:ext cx="75692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170180</xdr:colOff>
      <xdr:row>36</xdr:row>
      <xdr:rowOff>92075</xdr:rowOff>
    </xdr:from>
    <xdr:ext cx="534670" cy="2584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4635480" y="613092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41,768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69215</xdr:rowOff>
    </xdr:from>
    <xdr:to>
      <xdr:col>85</xdr:col>
      <xdr:colOff>170180</xdr:colOff>
      <xdr:row>37</xdr:row>
      <xdr:rowOff>167640</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4541500" y="6275705"/>
          <a:ext cx="9398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70485</xdr:rowOff>
    </xdr:from>
    <xdr:to>
      <xdr:col>81</xdr:col>
      <xdr:colOff>50800</xdr:colOff>
      <xdr:row>37</xdr:row>
      <xdr:rowOff>97790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3047980" y="6276975"/>
          <a:ext cx="7874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97790</xdr:rowOff>
    </xdr:from>
    <xdr:to>
      <xdr:col>81</xdr:col>
      <xdr:colOff>101600</xdr:colOff>
      <xdr:row>38</xdr:row>
      <xdr:rowOff>28575</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3784580" y="630428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19050</xdr:rowOff>
    </xdr:from>
    <xdr:ext cx="534035" cy="2584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3608685" y="63931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35,606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170180</xdr:colOff>
      <xdr:row>37</xdr:row>
      <xdr:rowOff>93980</xdr:rowOff>
    </xdr:from>
    <xdr:to>
      <xdr:col>76</xdr:col>
      <xdr:colOff>114300</xdr:colOff>
      <xdr:row>37</xdr:row>
      <xdr:rowOff>97790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252960" y="6300470"/>
          <a:ext cx="79502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100965</xdr:rowOff>
    </xdr:from>
    <xdr:to>
      <xdr:col>76</xdr:col>
      <xdr:colOff>165100</xdr:colOff>
      <xdr:row>38</xdr:row>
      <xdr:rowOff>31115</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2997180" y="6307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22225</xdr:rowOff>
    </xdr:from>
    <xdr:ext cx="534035" cy="2584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2800965" y="63963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34,804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93980</xdr:rowOff>
    </xdr:from>
    <xdr:to>
      <xdr:col>71</xdr:col>
      <xdr:colOff>170180</xdr:colOff>
      <xdr:row>37</xdr:row>
      <xdr:rowOff>114935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1452860" y="6300470"/>
          <a:ext cx="8001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109855</xdr:rowOff>
    </xdr:from>
    <xdr:to>
      <xdr:col>72</xdr:col>
      <xdr:colOff>38100</xdr:colOff>
      <xdr:row>38</xdr:row>
      <xdr:rowOff>40640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2209780" y="6316345"/>
          <a:ext cx="8128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31115</xdr:rowOff>
    </xdr:from>
    <xdr:ext cx="534035" cy="25717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2013565" y="6405245"/>
          <a:ext cx="53403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32,862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21590</xdr:rowOff>
    </xdr:from>
    <xdr:to>
      <xdr:col>67</xdr:col>
      <xdr:colOff>101600</xdr:colOff>
      <xdr:row>37</xdr:row>
      <xdr:rowOff>123190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140206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140335</xdr:rowOff>
    </xdr:from>
    <xdr:ext cx="534035" cy="2584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1226165" y="60115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52,232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1365" cy="259080"/>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42212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0730" cy="259080"/>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665200" y="69570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1365" cy="259080"/>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8778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170180</xdr:colOff>
      <xdr:row>41</xdr:row>
      <xdr:rowOff>80010</xdr:rowOff>
    </xdr:from>
    <xdr:ext cx="762000" cy="259080"/>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0827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0730"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1282680" y="69570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69850</xdr:rowOff>
    </xdr:from>
    <xdr:to>
      <xdr:col>85</xdr:col>
      <xdr:colOff>170180</xdr:colOff>
      <xdr:row>38</xdr:row>
      <xdr:rowOff>0</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4541500" y="62763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170180</xdr:colOff>
      <xdr:row>37</xdr:row>
      <xdr:rowOff>47625</xdr:rowOff>
    </xdr:from>
    <xdr:ext cx="534670" cy="2584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4635480" y="62541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41,641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19685</xdr:rowOff>
    </xdr:from>
    <xdr:to>
      <xdr:col>81</xdr:col>
      <xdr:colOff>101600</xdr:colOff>
      <xdr:row>37</xdr:row>
      <xdr:rowOff>120650</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3784580" y="622617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137795</xdr:rowOff>
    </xdr:from>
    <xdr:ext cx="534035" cy="25908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608685" y="60090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52,707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46990</xdr:rowOff>
    </xdr:from>
    <xdr:to>
      <xdr:col>76</xdr:col>
      <xdr:colOff>165100</xdr:colOff>
      <xdr:row>37</xdr:row>
      <xdr:rowOff>147955</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2997180" y="62534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164465</xdr:rowOff>
    </xdr:from>
    <xdr:ext cx="534035" cy="2584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800965" y="60356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46,795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43180</xdr:rowOff>
    </xdr:from>
    <xdr:to>
      <xdr:col>72</xdr:col>
      <xdr:colOff>38100</xdr:colOff>
      <xdr:row>37</xdr:row>
      <xdr:rowOff>144780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2209780" y="624967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161290</xdr:rowOff>
    </xdr:from>
    <xdr:ext cx="534035" cy="2584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013565" y="60325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47,441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64135</xdr:rowOff>
    </xdr:from>
    <xdr:to>
      <xdr:col>67</xdr:col>
      <xdr:colOff>101600</xdr:colOff>
      <xdr:row>37</xdr:row>
      <xdr:rowOff>166370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1402060" y="6270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156845</xdr:rowOff>
    </xdr:from>
    <xdr:ext cx="534035" cy="2584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1226165" y="63633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42,962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170180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1125200" y="7269480"/>
          <a:ext cx="41910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140335</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1231880" y="76047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1231880" y="78041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140335</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146280" y="76047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146280" y="78041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140335</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167360" y="76047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167360" y="78041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65,557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170180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1125200" y="8075930"/>
          <a:ext cx="41910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85" cy="224790"/>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1087100" y="788924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170180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1125200" y="1031240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99060</xdr:rowOff>
    </xdr:from>
    <xdr:to>
      <xdr:col>89</xdr:col>
      <xdr:colOff>170180</xdr:colOff>
      <xdr:row>59</xdr:row>
      <xdr:rowOff>99060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1125200" y="999363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128270</xdr:rowOff>
    </xdr:from>
    <xdr:ext cx="248285" cy="2584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0896600" y="98552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170180</xdr:colOff>
      <xdr:row>57</xdr:row>
      <xdr:rowOff>114935</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1125200" y="9674225"/>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56</xdr:row>
      <xdr:rowOff>144145</xdr:rowOff>
    </xdr:from>
    <xdr:ext cx="595630" cy="257810"/>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0590530" y="953579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170180</xdr:colOff>
      <xdr:row>55</xdr:row>
      <xdr:rowOff>132080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1125200" y="935609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54</xdr:row>
      <xdr:rowOff>160655</xdr:rowOff>
    </xdr:from>
    <xdr:ext cx="595630" cy="259080"/>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0590530" y="921702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170180</xdr:colOff>
      <xdr:row>53</xdr:row>
      <xdr:rowOff>147955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1125200" y="9036685"/>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6350</xdr:rowOff>
    </xdr:from>
    <xdr:ext cx="595630" cy="2584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0590530" y="889508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170180</xdr:colOff>
      <xdr:row>51</xdr:row>
      <xdr:rowOff>164465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1125200" y="8717915"/>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95630" cy="2584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0590530" y="85756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170180</xdr:colOff>
      <xdr:row>50</xdr:row>
      <xdr:rowOff>8890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1125200" y="839470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38100</xdr:rowOff>
    </xdr:from>
    <xdr:ext cx="595630" cy="25908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0590530" y="82562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170180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1125200" y="807593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5630" cy="25781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0590530" y="793750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170180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1125200" y="8075930"/>
          <a:ext cx="41910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98425</xdr:rowOff>
    </xdr:from>
    <xdr:to>
      <xdr:col>85</xdr:col>
      <xdr:colOff>126365</xdr:colOff>
      <xdr:row>58</xdr:row>
      <xdr:rowOff>133985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4590395" y="8484235"/>
          <a:ext cx="1270" cy="1376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170180</xdr:colOff>
      <xdr:row>58</xdr:row>
      <xdr:rowOff>137795</xdr:rowOff>
    </xdr:from>
    <xdr:ext cx="534670" cy="259080"/>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4635480" y="9864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41,752</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133985</xdr:rowOff>
    </xdr:from>
    <xdr:to>
      <xdr:col>86</xdr:col>
      <xdr:colOff>25400</xdr:colOff>
      <xdr:row>58</xdr:row>
      <xdr:rowOff>133985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4503400" y="986091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170180</xdr:colOff>
      <xdr:row>49</xdr:row>
      <xdr:rowOff>45085</xdr:rowOff>
    </xdr:from>
    <xdr:ext cx="598805" cy="2584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4635480" y="82632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472,698</a:t>
          </a:r>
          <a:endParaRPr kumimoji="1" lang="ja-JP" altLang="en-US" sz="1000" b="1">
            <a:latin typeface="ＭＳ Ｐゴシック"/>
          </a:endParaRPr>
        </a:p>
      </xdr:txBody>
    </xdr:sp>
    <xdr:clientData/>
  </xdr:oneCellAnchor>
  <xdr:twoCellAnchor>
    <xdr:from>
      <xdr:col>85</xdr:col>
      <xdr:colOff>38100</xdr:colOff>
      <xdr:row>50</xdr:row>
      <xdr:rowOff>98425</xdr:rowOff>
    </xdr:from>
    <xdr:to>
      <xdr:col>86</xdr:col>
      <xdr:colOff>25400</xdr:colOff>
      <xdr:row>50</xdr:row>
      <xdr:rowOff>98425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4503400" y="848423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153670</xdr:rowOff>
    </xdr:from>
    <xdr:to>
      <xdr:col>85</xdr:col>
      <xdr:colOff>127000</xdr:colOff>
      <xdr:row>57</xdr:row>
      <xdr:rowOff>36830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3835380" y="9545320"/>
          <a:ext cx="75692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170180</xdr:colOff>
      <xdr:row>57</xdr:row>
      <xdr:rowOff>48260</xdr:rowOff>
    </xdr:from>
    <xdr:ext cx="534670" cy="2584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4635480" y="960755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98,277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69850</xdr:rowOff>
    </xdr:from>
    <xdr:to>
      <xdr:col>85</xdr:col>
      <xdr:colOff>170180</xdr:colOff>
      <xdr:row>58</xdr:row>
      <xdr:rowOff>0</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4541500" y="96291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36830</xdr:rowOff>
    </xdr:from>
    <xdr:to>
      <xdr:col>81</xdr:col>
      <xdr:colOff>50800</xdr:colOff>
      <xdr:row>57</xdr:row>
      <xdr:rowOff>64135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3047980" y="9596120"/>
          <a:ext cx="7874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70485</xdr:rowOff>
    </xdr:from>
    <xdr:to>
      <xdr:col>81</xdr:col>
      <xdr:colOff>101600</xdr:colOff>
      <xdr:row>58</xdr:row>
      <xdr:rowOff>635</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3784580" y="96297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163195</xdr:rowOff>
    </xdr:from>
    <xdr:ext cx="534035" cy="2584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3608685" y="97224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98,065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170180</xdr:colOff>
      <xdr:row>57</xdr:row>
      <xdr:rowOff>60960</xdr:rowOff>
    </xdr:from>
    <xdr:to>
      <xdr:col>76</xdr:col>
      <xdr:colOff>114300</xdr:colOff>
      <xdr:row>57</xdr:row>
      <xdr:rowOff>64135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252960" y="9620250"/>
          <a:ext cx="79502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95885</xdr:rowOff>
    </xdr:from>
    <xdr:to>
      <xdr:col>76</xdr:col>
      <xdr:colOff>165100</xdr:colOff>
      <xdr:row>58</xdr:row>
      <xdr:rowOff>26035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2997180" y="96551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17780</xdr:rowOff>
    </xdr:from>
    <xdr:ext cx="534035" cy="257810"/>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2800965" y="974471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90,398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60960</xdr:rowOff>
    </xdr:from>
    <xdr:to>
      <xdr:col>71</xdr:col>
      <xdr:colOff>170180</xdr:colOff>
      <xdr:row>57</xdr:row>
      <xdr:rowOff>71120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1452860" y="9620250"/>
          <a:ext cx="8001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118110</xdr:rowOff>
    </xdr:from>
    <xdr:to>
      <xdr:col>72</xdr:col>
      <xdr:colOff>38100</xdr:colOff>
      <xdr:row>58</xdr:row>
      <xdr:rowOff>48260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209780" y="9677400"/>
          <a:ext cx="812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39370</xdr:rowOff>
    </xdr:from>
    <xdr:ext cx="534035" cy="259080"/>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013565" y="97663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83,471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60325</xdr:rowOff>
    </xdr:from>
    <xdr:to>
      <xdr:col>67</xdr:col>
      <xdr:colOff>101600</xdr:colOff>
      <xdr:row>57</xdr:row>
      <xdr:rowOff>161925</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1402060" y="9619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57</xdr:row>
      <xdr:rowOff>153035</xdr:rowOff>
    </xdr:from>
    <xdr:ext cx="598170" cy="259080"/>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1193780" y="97123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101,223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1365" cy="25908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2212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0730" cy="259080"/>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665200" y="103098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1365" cy="259080"/>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8778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170180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0827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0730" cy="259080"/>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1282680" y="103098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102870</xdr:rowOff>
    </xdr:from>
    <xdr:to>
      <xdr:col>85</xdr:col>
      <xdr:colOff>170180</xdr:colOff>
      <xdr:row>57</xdr:row>
      <xdr:rowOff>33020</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4541500" y="94945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170180</xdr:colOff>
      <xdr:row>55</xdr:row>
      <xdr:rowOff>125730</xdr:rowOff>
    </xdr:from>
    <xdr:ext cx="598805" cy="2584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4635480" y="934974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140,680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157480</xdr:rowOff>
    </xdr:from>
    <xdr:to>
      <xdr:col>81</xdr:col>
      <xdr:colOff>101600</xdr:colOff>
      <xdr:row>57</xdr:row>
      <xdr:rowOff>87630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3784580" y="9549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55</xdr:row>
      <xdr:rowOff>104140</xdr:rowOff>
    </xdr:from>
    <xdr:ext cx="598170" cy="2584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76300" y="93281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123,993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13335</xdr:rowOff>
    </xdr:from>
    <xdr:to>
      <xdr:col>76</xdr:col>
      <xdr:colOff>165100</xdr:colOff>
      <xdr:row>57</xdr:row>
      <xdr:rowOff>114935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2997180" y="957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55</xdr:row>
      <xdr:rowOff>132080</xdr:rowOff>
    </xdr:from>
    <xdr:ext cx="598170" cy="2584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768580" y="93560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115,569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10160</xdr:rowOff>
    </xdr:from>
    <xdr:to>
      <xdr:col>72</xdr:col>
      <xdr:colOff>38100</xdr:colOff>
      <xdr:row>57</xdr:row>
      <xdr:rowOff>111760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209780" y="95694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55</xdr:row>
      <xdr:rowOff>128270</xdr:rowOff>
    </xdr:from>
    <xdr:ext cx="597535" cy="2584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1981180" y="9352280"/>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116,525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20320</xdr:rowOff>
    </xdr:from>
    <xdr:to>
      <xdr:col>67</xdr:col>
      <xdr:colOff>101600</xdr:colOff>
      <xdr:row>57</xdr:row>
      <xdr:rowOff>121920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1402060" y="957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55</xdr:row>
      <xdr:rowOff>138430</xdr:rowOff>
    </xdr:from>
    <xdr:ext cx="59817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1193780" y="93624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113,414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170180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1125200" y="10622280"/>
          <a:ext cx="41910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140335</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1231880" y="109575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1231880" y="111569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140335</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146280" y="109575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146280" y="111569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140335</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167360" y="109575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167360" y="111569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170180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1125200" y="11428730"/>
          <a:ext cx="41910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85" cy="224790"/>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1087100" y="1124204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170180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1125200" y="1366520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140335</xdr:rowOff>
    </xdr:from>
    <xdr:to>
      <xdr:col>89</xdr:col>
      <xdr:colOff>170180</xdr:colOff>
      <xdr:row>78</xdr:row>
      <xdr:rowOff>140335</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1125200" y="13220065"/>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167640</xdr:rowOff>
    </xdr:from>
    <xdr:ext cx="248285" cy="2584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0896600" y="1307973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170180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1125200" y="1276985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0860" cy="257810"/>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0654665" y="1263142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170180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1125200" y="1232408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95630" cy="2584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0590530" y="1218565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140335</xdr:rowOff>
    </xdr:from>
    <xdr:to>
      <xdr:col>89</xdr:col>
      <xdr:colOff>170180</xdr:colOff>
      <xdr:row>70</xdr:row>
      <xdr:rowOff>140335</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1125200" y="11878945"/>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167640</xdr:rowOff>
    </xdr:from>
    <xdr:ext cx="595630" cy="2584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0590530" y="1173861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170180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1125200" y="1142873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5630" cy="257810"/>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0590530" y="1129030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170180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1125200" y="11428730"/>
          <a:ext cx="41910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3175</xdr:rowOff>
    </xdr:from>
    <xdr:to>
      <xdr:col>85</xdr:col>
      <xdr:colOff>126365</xdr:colOff>
      <xdr:row>78</xdr:row>
      <xdr:rowOff>140335</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4590395" y="11741785"/>
          <a:ext cx="127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170180</xdr:colOff>
      <xdr:row>78</xdr:row>
      <xdr:rowOff>143510</xdr:rowOff>
    </xdr:from>
    <xdr:ext cx="249555" cy="257810"/>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4635480" y="1322324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140335</xdr:rowOff>
    </xdr:from>
    <xdr:to>
      <xdr:col>86</xdr:col>
      <xdr:colOff>25400</xdr:colOff>
      <xdr:row>78</xdr:row>
      <xdr:rowOff>140335</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4503400" y="1322006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170180</xdr:colOff>
      <xdr:row>68</xdr:row>
      <xdr:rowOff>120650</xdr:rowOff>
    </xdr:from>
    <xdr:ext cx="598805" cy="2584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4635480" y="1152398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164,929</a:t>
          </a:r>
          <a:endParaRPr kumimoji="1" lang="ja-JP" altLang="en-US" sz="1000" b="1">
            <a:latin typeface="ＭＳ Ｐゴシック"/>
          </a:endParaRPr>
        </a:p>
      </xdr:txBody>
    </xdr:sp>
    <xdr:clientData/>
  </xdr:oneCellAnchor>
  <xdr:twoCellAnchor>
    <xdr:from>
      <xdr:col>85</xdr:col>
      <xdr:colOff>38100</xdr:colOff>
      <xdr:row>70</xdr:row>
      <xdr:rowOff>3175</xdr:rowOff>
    </xdr:from>
    <xdr:to>
      <xdr:col>86</xdr:col>
      <xdr:colOff>25400</xdr:colOff>
      <xdr:row>70</xdr:row>
      <xdr:rowOff>3175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503400" y="1174178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133985</xdr:rowOff>
    </xdr:from>
    <xdr:to>
      <xdr:col>85</xdr:col>
      <xdr:colOff>127000</xdr:colOff>
      <xdr:row>78</xdr:row>
      <xdr:rowOff>81280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3835380" y="13046075"/>
          <a:ext cx="75692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170180</xdr:colOff>
      <xdr:row>76</xdr:row>
      <xdr:rowOff>167640</xdr:rowOff>
    </xdr:from>
    <xdr:ext cx="534670" cy="259080"/>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4635480" y="129120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12,241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148590</xdr:rowOff>
    </xdr:from>
    <xdr:to>
      <xdr:col>85</xdr:col>
      <xdr:colOff>170180</xdr:colOff>
      <xdr:row>78</xdr:row>
      <xdr:rowOff>78740</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4541500" y="1306068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133985</xdr:rowOff>
    </xdr:from>
    <xdr:to>
      <xdr:col>81</xdr:col>
      <xdr:colOff>50800</xdr:colOff>
      <xdr:row>78</xdr:row>
      <xdr:rowOff>64135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3047980" y="13046075"/>
          <a:ext cx="7874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119380</xdr:rowOff>
    </xdr:from>
    <xdr:to>
      <xdr:col>81</xdr:col>
      <xdr:colOff>101600</xdr:colOff>
      <xdr:row>78</xdr:row>
      <xdr:rowOff>49530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3784580" y="13031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41275</xdr:rowOff>
    </xdr:from>
    <xdr:ext cx="534035" cy="2584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3608685" y="131210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15,383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170180</xdr:colOff>
      <xdr:row>78</xdr:row>
      <xdr:rowOff>8890</xdr:rowOff>
    </xdr:from>
    <xdr:to>
      <xdr:col>76</xdr:col>
      <xdr:colOff>114300</xdr:colOff>
      <xdr:row>78</xdr:row>
      <xdr:rowOff>64135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252960" y="13088620"/>
          <a:ext cx="79502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132080</xdr:rowOff>
    </xdr:from>
    <xdr:to>
      <xdr:col>76</xdr:col>
      <xdr:colOff>165100</xdr:colOff>
      <xdr:row>78</xdr:row>
      <xdr:rowOff>62230</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2997180" y="13044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78740</xdr:rowOff>
    </xdr:from>
    <xdr:ext cx="534035" cy="259080"/>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2800965" y="128231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14,036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140335</xdr:rowOff>
    </xdr:from>
    <xdr:to>
      <xdr:col>71</xdr:col>
      <xdr:colOff>170180</xdr:colOff>
      <xdr:row>78</xdr:row>
      <xdr:rowOff>8890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1452860" y="13052425"/>
          <a:ext cx="8001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160020</xdr:rowOff>
    </xdr:from>
    <xdr:to>
      <xdr:col>72</xdr:col>
      <xdr:colOff>38100</xdr:colOff>
      <xdr:row>78</xdr:row>
      <xdr:rowOff>90170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209780" y="13072110"/>
          <a:ext cx="812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78</xdr:row>
      <xdr:rowOff>81280</xdr:rowOff>
    </xdr:from>
    <xdr:ext cx="534035" cy="259080"/>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013565" y="131610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10,958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92075</xdr:rowOff>
    </xdr:from>
    <xdr:to>
      <xdr:col>67</xdr:col>
      <xdr:colOff>101600</xdr:colOff>
      <xdr:row>78</xdr:row>
      <xdr:rowOff>22225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1402060" y="130041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78</xdr:row>
      <xdr:rowOff>13335</xdr:rowOff>
    </xdr:from>
    <xdr:ext cx="534035" cy="2584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1226165" y="130930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1365" cy="259080"/>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2212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0730" cy="259080"/>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665200" y="136626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1365" cy="259080"/>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8778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170180</xdr:colOff>
      <xdr:row>81</xdr:row>
      <xdr:rowOff>80010</xdr:rowOff>
    </xdr:from>
    <xdr:ext cx="762000" cy="25908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0827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0730" cy="259080"/>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1282680" y="136626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30480</xdr:rowOff>
    </xdr:from>
    <xdr:to>
      <xdr:col>85</xdr:col>
      <xdr:colOff>170180</xdr:colOff>
      <xdr:row>78</xdr:row>
      <xdr:rowOff>132080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11021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170180</xdr:colOff>
      <xdr:row>77</xdr:row>
      <xdr:rowOff>127000</xdr:rowOff>
    </xdr:from>
    <xdr:ext cx="469900" cy="2584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4635480" y="130390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6,413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83185</xdr:rowOff>
    </xdr:from>
    <xdr:to>
      <xdr:col>81</xdr:col>
      <xdr:colOff>101600</xdr:colOff>
      <xdr:row>78</xdr:row>
      <xdr:rowOff>13335</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784580" y="129952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29845</xdr:rowOff>
    </xdr:from>
    <xdr:ext cx="534035" cy="25781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608685" y="1277429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19,344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13335</xdr:rowOff>
    </xdr:from>
    <xdr:to>
      <xdr:col>76</xdr:col>
      <xdr:colOff>165100</xdr:colOff>
      <xdr:row>78</xdr:row>
      <xdr:rowOff>114935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997180" y="1309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106045</xdr:rowOff>
    </xdr:from>
    <xdr:ext cx="469900" cy="2584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833350" y="131857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129540</xdr:rowOff>
    </xdr:from>
    <xdr:to>
      <xdr:col>72</xdr:col>
      <xdr:colOff>38100</xdr:colOff>
      <xdr:row>78</xdr:row>
      <xdr:rowOff>59690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209780" y="13041630"/>
          <a:ext cx="812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76835</xdr:rowOff>
    </xdr:from>
    <xdr:ext cx="534035" cy="2584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013565" y="128212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14,272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88900</xdr:rowOff>
    </xdr:from>
    <xdr:to>
      <xdr:col>67</xdr:col>
      <xdr:colOff>101600</xdr:colOff>
      <xdr:row>78</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1402060" y="130009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35560</xdr:rowOff>
    </xdr:from>
    <xdr:ext cx="534035" cy="2584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1226165" y="127800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18,725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170180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1125200" y="13975080"/>
          <a:ext cx="41910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140335</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1231880" y="143103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1231880" y="145097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140335</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146280" y="143103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146280" y="145097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140335</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167360" y="143103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167360" y="145097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77,316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170180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1125200" y="14781530"/>
          <a:ext cx="419100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85" cy="224790"/>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1087100" y="1459484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170180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1125200" y="1705610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170180</xdr:colOff>
      <xdr:row>98</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1125200" y="1659890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8285" cy="257810"/>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0896600" y="1645666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170180</xdr:colOff>
      <xdr:row>96</xdr:row>
      <xdr:rowOff>25400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1125200" y="1614170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5630" cy="257810"/>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0590530" y="159994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170180</xdr:colOff>
      <xdr:row>93</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1125200" y="1568450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5630" cy="257810"/>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0590530" y="155422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140335</xdr:rowOff>
    </xdr:from>
    <xdr:to>
      <xdr:col>89</xdr:col>
      <xdr:colOff>170180</xdr:colOff>
      <xdr:row>90</xdr:row>
      <xdr:rowOff>140335</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1125200" y="15231745"/>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167640</xdr:rowOff>
    </xdr:from>
    <xdr:ext cx="595630" cy="2584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0590530" y="1509141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170180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1125200" y="14781530"/>
          <a:ext cx="41910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5630" cy="257810"/>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0590530" y="1464310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170180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1125200" y="14781530"/>
          <a:ext cx="419100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141605</xdr:rowOff>
    </xdr:from>
    <xdr:to>
      <xdr:col>85</xdr:col>
      <xdr:colOff>126365</xdr:colOff>
      <xdr:row>98</xdr:row>
      <xdr:rowOff>130810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4590395" y="15572105"/>
          <a:ext cx="1270" cy="1017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170180</xdr:colOff>
      <xdr:row>98</xdr:row>
      <xdr:rowOff>134620</xdr:rowOff>
    </xdr:from>
    <xdr:ext cx="469900" cy="257810"/>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4635480" y="165938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1,883</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130810</xdr:rowOff>
    </xdr:from>
    <xdr:to>
      <xdr:col>86</xdr:col>
      <xdr:colOff>25400</xdr:colOff>
      <xdr:row>98</xdr:row>
      <xdr:rowOff>130810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4503400" y="1659001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170180</xdr:colOff>
      <xdr:row>91</xdr:row>
      <xdr:rowOff>88265</xdr:rowOff>
    </xdr:from>
    <xdr:ext cx="598805" cy="257810"/>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4635480" y="1534731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224,627</a:t>
          </a:r>
          <a:endParaRPr kumimoji="1" lang="ja-JP" altLang="en-US" sz="1000" b="1">
            <a:latin typeface="ＭＳ Ｐゴシック"/>
          </a:endParaRPr>
        </a:p>
      </xdr:txBody>
    </xdr:sp>
    <xdr:clientData/>
  </xdr:oneCellAnchor>
  <xdr:twoCellAnchor>
    <xdr:from>
      <xdr:col>85</xdr:col>
      <xdr:colOff>38100</xdr:colOff>
      <xdr:row>92</xdr:row>
      <xdr:rowOff>141605</xdr:rowOff>
    </xdr:from>
    <xdr:to>
      <xdr:col>86</xdr:col>
      <xdr:colOff>25400</xdr:colOff>
      <xdr:row>92</xdr:row>
      <xdr:rowOff>141605</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4503400" y="1557210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147955</xdr:rowOff>
    </xdr:from>
    <xdr:to>
      <xdr:col>85</xdr:col>
      <xdr:colOff>127000</xdr:colOff>
      <xdr:row>93</xdr:row>
      <xdr:rowOff>80010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3835380" y="15578455"/>
          <a:ext cx="75692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170180</xdr:colOff>
      <xdr:row>96</xdr:row>
      <xdr:rowOff>17780</xdr:rowOff>
    </xdr:from>
    <xdr:ext cx="534670" cy="257810"/>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4635480" y="1613408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85,821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39370</xdr:rowOff>
    </xdr:from>
    <xdr:to>
      <xdr:col>85</xdr:col>
      <xdr:colOff>170180</xdr:colOff>
      <xdr:row>96</xdr:row>
      <xdr:rowOff>140970</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4541500" y="1615567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71120</xdr:rowOff>
    </xdr:from>
    <xdr:to>
      <xdr:col>81</xdr:col>
      <xdr:colOff>50800</xdr:colOff>
      <xdr:row>92</xdr:row>
      <xdr:rowOff>147955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3047980" y="15330170"/>
          <a:ext cx="787400" cy="248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42545</xdr:rowOff>
    </xdr:from>
    <xdr:to>
      <xdr:col>81</xdr:col>
      <xdr:colOff>101600</xdr:colOff>
      <xdr:row>96</xdr:row>
      <xdr:rowOff>144145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3784580" y="1615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135255</xdr:rowOff>
    </xdr:from>
    <xdr:ext cx="534035" cy="257810"/>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3608685" y="1625155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85,084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170180</xdr:colOff>
      <xdr:row>90</xdr:row>
      <xdr:rowOff>160655</xdr:rowOff>
    </xdr:from>
    <xdr:to>
      <xdr:col>76</xdr:col>
      <xdr:colOff>114300</xdr:colOff>
      <xdr:row>91</xdr:row>
      <xdr:rowOff>71120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252960" y="15252065"/>
          <a:ext cx="79502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39370</xdr:rowOff>
    </xdr:from>
    <xdr:to>
      <xdr:col>76</xdr:col>
      <xdr:colOff>165100</xdr:colOff>
      <xdr:row>96</xdr:row>
      <xdr:rowOff>140970</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2997180" y="16155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132080</xdr:rowOff>
    </xdr:from>
    <xdr:ext cx="534035" cy="257810"/>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2800965" y="1624838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85,836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90</xdr:row>
      <xdr:rowOff>160655</xdr:rowOff>
    </xdr:from>
    <xdr:to>
      <xdr:col>71</xdr:col>
      <xdr:colOff>170180</xdr:colOff>
      <xdr:row>92</xdr:row>
      <xdr:rowOff>143510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1452860" y="15252065"/>
          <a:ext cx="800100" cy="321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57785</xdr:rowOff>
    </xdr:from>
    <xdr:to>
      <xdr:col>72</xdr:col>
      <xdr:colOff>38100</xdr:colOff>
      <xdr:row>96</xdr:row>
      <xdr:rowOff>159385</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209780" y="1617408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150495</xdr:rowOff>
    </xdr:from>
    <xdr:ext cx="534035" cy="259080"/>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013565" y="162667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81,820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95250</xdr:rowOff>
    </xdr:from>
    <xdr:to>
      <xdr:col>67</xdr:col>
      <xdr:colOff>101600</xdr:colOff>
      <xdr:row>96</xdr:row>
      <xdr:rowOff>25400</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1402060" y="1604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96</xdr:row>
      <xdr:rowOff>16510</xdr:rowOff>
    </xdr:from>
    <xdr:ext cx="598170" cy="259080"/>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193780" y="161328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111,162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1365" cy="259080"/>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2212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0730" cy="259080"/>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665200" y="17053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1365" cy="259080"/>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8778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170180</xdr:colOff>
      <xdr:row>101</xdr:row>
      <xdr:rowOff>80010</xdr:rowOff>
    </xdr:from>
    <xdr:ext cx="762000" cy="259080"/>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0827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0730" cy="259080"/>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1282680" y="17053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93</xdr:row>
      <xdr:rowOff>29210</xdr:rowOff>
    </xdr:from>
    <xdr:to>
      <xdr:col>85</xdr:col>
      <xdr:colOff>170180</xdr:colOff>
      <xdr:row>93</xdr:row>
      <xdr:rowOff>130810</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4541500" y="1563116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170180</xdr:colOff>
      <xdr:row>92</xdr:row>
      <xdr:rowOff>115570</xdr:rowOff>
    </xdr:from>
    <xdr:ext cx="598805" cy="259080"/>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4635480" y="155460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200,510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92</xdr:row>
      <xdr:rowOff>97790</xdr:rowOff>
    </xdr:from>
    <xdr:to>
      <xdr:col>81</xdr:col>
      <xdr:colOff>101600</xdr:colOff>
      <xdr:row>93</xdr:row>
      <xdr:rowOff>27305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3784580" y="155282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91</xdr:row>
      <xdr:rowOff>43815</xdr:rowOff>
    </xdr:from>
    <xdr:ext cx="598170" cy="25781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76300" y="15302865"/>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223,226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91</xdr:row>
      <xdr:rowOff>20320</xdr:rowOff>
    </xdr:from>
    <xdr:to>
      <xdr:col>76</xdr:col>
      <xdr:colOff>165100</xdr:colOff>
      <xdr:row>91</xdr:row>
      <xdr:rowOff>121920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2997180" y="1527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89</xdr:row>
      <xdr:rowOff>138430</xdr:rowOff>
    </xdr:from>
    <xdr:ext cx="59817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768580" y="150622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277,447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90</xdr:row>
      <xdr:rowOff>109855</xdr:rowOff>
    </xdr:from>
    <xdr:to>
      <xdr:col>72</xdr:col>
      <xdr:colOff>38100</xdr:colOff>
      <xdr:row>91</xdr:row>
      <xdr:rowOff>40640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209780" y="15201265"/>
          <a:ext cx="8128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89</xdr:row>
      <xdr:rowOff>56515</xdr:rowOff>
    </xdr:from>
    <xdr:ext cx="597535" cy="2584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1981180" y="1498028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295,408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92</xdr:row>
      <xdr:rowOff>92075</xdr:rowOff>
    </xdr:from>
    <xdr:to>
      <xdr:col>67</xdr:col>
      <xdr:colOff>101600</xdr:colOff>
      <xdr:row>93</xdr:row>
      <xdr:rowOff>22225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1402060" y="1552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91</xdr:row>
      <xdr:rowOff>38735</xdr:rowOff>
    </xdr:from>
    <xdr:ext cx="598170"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1193780" y="152977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224,326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6337280" y="3916680"/>
          <a:ext cx="41986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140335</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6464280" y="42519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6464280" y="44513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140335</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7358360" y="42519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7358360" y="44513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140335</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379440" y="42519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379440" y="44513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6337280" y="4723130"/>
          <a:ext cx="41986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8615" cy="22479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6319500" y="453644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6337280" y="695960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140335</xdr:rowOff>
    </xdr:from>
    <xdr:to>
      <xdr:col>120</xdr:col>
      <xdr:colOff>114300</xdr:colOff>
      <xdr:row>38</xdr:row>
      <xdr:rowOff>140335</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6337280" y="6514465"/>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167640</xdr:rowOff>
    </xdr:from>
    <xdr:ext cx="248285" cy="2584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6129000" y="637413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6337280" y="606425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0860" cy="257810"/>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866745" y="592582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6337280" y="561848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0860" cy="2584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5866745" y="548005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140335</xdr:rowOff>
    </xdr:from>
    <xdr:to>
      <xdr:col>120</xdr:col>
      <xdr:colOff>114300</xdr:colOff>
      <xdr:row>30</xdr:row>
      <xdr:rowOff>140335</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6337280" y="5173345"/>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167640</xdr:rowOff>
    </xdr:from>
    <xdr:ext cx="530860" cy="2584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5866745" y="50330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6337280" y="472313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0860" cy="257810"/>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5866745" y="458470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6337280" y="4723130"/>
          <a:ext cx="41986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132080</xdr:rowOff>
    </xdr:from>
    <xdr:to>
      <xdr:col>116</xdr:col>
      <xdr:colOff>62865</xdr:colOff>
      <xdr:row>38</xdr:row>
      <xdr:rowOff>140335</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19802475" y="5332730"/>
          <a:ext cx="1270" cy="1181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160655</xdr:rowOff>
    </xdr:from>
    <xdr:ext cx="248920" cy="259080"/>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19855180" y="6534785"/>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140335</xdr:rowOff>
    </xdr:from>
    <xdr:to>
      <xdr:col>116</xdr:col>
      <xdr:colOff>152400</xdr:colOff>
      <xdr:row>38</xdr:row>
      <xdr:rowOff>140335</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9735800" y="651446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78740</xdr:rowOff>
    </xdr:from>
    <xdr:ext cx="534035" cy="259080"/>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19855180" y="51117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26,421</a:t>
          </a:r>
          <a:endParaRPr kumimoji="1" lang="ja-JP" altLang="en-US" sz="1000" b="1">
            <a:latin typeface="ＭＳ Ｐゴシック"/>
          </a:endParaRPr>
        </a:p>
      </xdr:txBody>
    </xdr:sp>
    <xdr:clientData/>
  </xdr:oneCellAnchor>
  <xdr:twoCellAnchor>
    <xdr:from>
      <xdr:col>115</xdr:col>
      <xdr:colOff>165100</xdr:colOff>
      <xdr:row>31</xdr:row>
      <xdr:rowOff>132080</xdr:rowOff>
    </xdr:from>
    <xdr:to>
      <xdr:col>116</xdr:col>
      <xdr:colOff>152400</xdr:colOff>
      <xdr:row>31</xdr:row>
      <xdr:rowOff>132080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9735800" y="533273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170180</xdr:colOff>
      <xdr:row>38</xdr:row>
      <xdr:rowOff>140335</xdr:rowOff>
    </xdr:from>
    <xdr:to>
      <xdr:col>116</xdr:col>
      <xdr:colOff>63500</xdr:colOff>
      <xdr:row>38</xdr:row>
      <xdr:rowOff>140335</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9060160" y="6514465"/>
          <a:ext cx="7442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78105</xdr:rowOff>
    </xdr:from>
    <xdr:ext cx="377825" cy="2584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19855180" y="6284595"/>
          <a:ext cx="37782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55245</xdr:rowOff>
    </xdr:from>
    <xdr:to>
      <xdr:col>116</xdr:col>
      <xdr:colOff>114300</xdr:colOff>
      <xdr:row>38</xdr:row>
      <xdr:rowOff>156845</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19753580" y="642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140335</xdr:rowOff>
    </xdr:from>
    <xdr:to>
      <xdr:col>111</xdr:col>
      <xdr:colOff>170180</xdr:colOff>
      <xdr:row>38</xdr:row>
      <xdr:rowOff>140335</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60060" y="651446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46990</xdr:rowOff>
    </xdr:from>
    <xdr:to>
      <xdr:col>112</xdr:col>
      <xdr:colOff>38100</xdr:colOff>
      <xdr:row>38</xdr:row>
      <xdr:rowOff>147955</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19016980" y="6421120"/>
          <a:ext cx="8128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170180</xdr:colOff>
      <xdr:row>36</xdr:row>
      <xdr:rowOff>164465</xdr:rowOff>
    </xdr:from>
    <xdr:ext cx="378460" cy="2584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889980" y="620331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140335</xdr:rowOff>
    </xdr:from>
    <xdr:to>
      <xdr:col>107</xdr:col>
      <xdr:colOff>50800</xdr:colOff>
      <xdr:row>38</xdr:row>
      <xdr:rowOff>140335</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7472660" y="6514465"/>
          <a:ext cx="7874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71120</xdr:rowOff>
    </xdr:from>
    <xdr:to>
      <xdr:col>107</xdr:col>
      <xdr:colOff>101600</xdr:colOff>
      <xdr:row>39</xdr:row>
      <xdr:rowOff>1270</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18209260" y="6445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17780</xdr:rowOff>
    </xdr:from>
    <xdr:ext cx="377825" cy="257810"/>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8091150" y="6224270"/>
          <a:ext cx="3778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170180</xdr:colOff>
      <xdr:row>38</xdr:row>
      <xdr:rowOff>140335</xdr:rowOff>
    </xdr:from>
    <xdr:to>
      <xdr:col>102</xdr:col>
      <xdr:colOff>114300</xdr:colOff>
      <xdr:row>38</xdr:row>
      <xdr:rowOff>140335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6677640" y="6514465"/>
          <a:ext cx="7950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61595</xdr:rowOff>
    </xdr:from>
    <xdr:to>
      <xdr:col>102</xdr:col>
      <xdr:colOff>165100</xdr:colOff>
      <xdr:row>38</xdr:row>
      <xdr:rowOff>163195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742186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8255</xdr:rowOff>
    </xdr:from>
    <xdr:ext cx="378460" cy="2584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303750" y="621474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71755</xdr:rowOff>
    </xdr:from>
    <xdr:to>
      <xdr:col>98</xdr:col>
      <xdr:colOff>38100</xdr:colOff>
      <xdr:row>39</xdr:row>
      <xdr:rowOff>1905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6634460" y="6445885"/>
          <a:ext cx="812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170180</xdr:colOff>
      <xdr:row>37</xdr:row>
      <xdr:rowOff>18415</xdr:rowOff>
    </xdr:from>
    <xdr:ext cx="378460" cy="257810"/>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6507460" y="6224905"/>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6342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170180</xdr:colOff>
      <xdr:row>41</xdr:row>
      <xdr:rowOff>80010</xdr:rowOff>
    </xdr:from>
    <xdr:ext cx="762000" cy="259080"/>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88899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0730" cy="259080"/>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089880" y="69570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1365" cy="259080"/>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730248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170180</xdr:colOff>
      <xdr:row>41</xdr:row>
      <xdr:rowOff>80010</xdr:rowOff>
    </xdr:from>
    <xdr:ext cx="762000" cy="259080"/>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650746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19753580" y="6463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33655</xdr:rowOff>
    </xdr:from>
    <xdr:ext cx="248920" cy="257810"/>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19855180" y="6407785"/>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19016980" y="6463030"/>
          <a:ext cx="812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8920" cy="2584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943320" y="655193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8209260" y="6463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8285" cy="2584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155920" y="655193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7421860" y="6463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170180</xdr:colOff>
      <xdr:row>39</xdr:row>
      <xdr:rowOff>10160</xdr:rowOff>
    </xdr:from>
    <xdr:ext cx="249555" cy="2584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7358360" y="655193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6634460" y="6463030"/>
          <a:ext cx="812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8920" cy="2584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6560800" y="655193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6337280" y="7269480"/>
          <a:ext cx="41986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140335</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6464280" y="76047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6464280" y="78041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140335</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7358360" y="76047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7358360" y="78041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140335</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379440" y="7604760"/>
          <a:ext cx="13614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379440" y="7804150"/>
          <a:ext cx="13614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6337280" y="8075930"/>
          <a:ext cx="41986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8615" cy="22479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6319500" y="788924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6337280" y="1031240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140335</xdr:rowOff>
    </xdr:from>
    <xdr:to>
      <xdr:col>120</xdr:col>
      <xdr:colOff>114300</xdr:colOff>
      <xdr:row>54</xdr:row>
      <xdr:rowOff>140335</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6337280" y="9196705"/>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167640</xdr:rowOff>
    </xdr:from>
    <xdr:ext cx="248285" cy="2584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6129000" y="905637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6337280" y="8075930"/>
          <a:ext cx="41986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8285" cy="257810"/>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6129000" y="793750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a:extLst>
            <a:ext uri="{FF2B5EF4-FFF2-40B4-BE49-F238E27FC236}">
              <a16:creationId xmlns:a16="http://schemas.microsoft.com/office/drawing/2014/main" id="{00000000-0008-0000-0700-00000B030000}"/>
            </a:ext>
          </a:extLst>
        </xdr:cNvPr>
        <xdr:cNvSpPr/>
      </xdr:nvSpPr>
      <xdr:spPr>
        <a:xfrm>
          <a:off x="16337280" y="8075930"/>
          <a:ext cx="41986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140335</xdr:rowOff>
    </xdr:from>
    <xdr:to>
      <xdr:col>116</xdr:col>
      <xdr:colOff>62865</xdr:colOff>
      <xdr:row>54</xdr:row>
      <xdr:rowOff>140335</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9802475" y="919670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8920" cy="258445"/>
    <xdr:sp macro="" textlink="">
      <xdr:nvSpPr>
        <xdr:cNvPr id="781" name="前年度繰上充用金最小値テキスト">
          <a:extLst>
            <a:ext uri="{FF2B5EF4-FFF2-40B4-BE49-F238E27FC236}">
              <a16:creationId xmlns:a16="http://schemas.microsoft.com/office/drawing/2014/main" id="{00000000-0008-0000-0700-00000D030000}"/>
            </a:ext>
          </a:extLst>
        </xdr:cNvPr>
        <xdr:cNvSpPr txBox="1"/>
      </xdr:nvSpPr>
      <xdr:spPr>
        <a:xfrm>
          <a:off x="19855180" y="923417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140335</xdr:rowOff>
    </xdr:from>
    <xdr:to>
      <xdr:col>116</xdr:col>
      <xdr:colOff>152400</xdr:colOff>
      <xdr:row>54</xdr:row>
      <xdr:rowOff>140335</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9735800" y="919670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8920" cy="258445"/>
    <xdr:sp macro="" textlink="">
      <xdr:nvSpPr>
        <xdr:cNvPr id="783" name="前年度繰上充用金最大値テキスト">
          <a:extLst>
            <a:ext uri="{FF2B5EF4-FFF2-40B4-BE49-F238E27FC236}">
              <a16:creationId xmlns:a16="http://schemas.microsoft.com/office/drawing/2014/main" id="{00000000-0008-0000-0700-00000F030000}"/>
            </a:ext>
          </a:extLst>
        </xdr:cNvPr>
        <xdr:cNvSpPr txBox="1"/>
      </xdr:nvSpPr>
      <xdr:spPr>
        <a:xfrm>
          <a:off x="19855180" y="889889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140335</xdr:rowOff>
    </xdr:from>
    <xdr:to>
      <xdr:col>116</xdr:col>
      <xdr:colOff>152400</xdr:colOff>
      <xdr:row>54</xdr:row>
      <xdr:rowOff>140335</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9735800" y="919670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170180</xdr:colOff>
      <xdr:row>54</xdr:row>
      <xdr:rowOff>140335</xdr:rowOff>
    </xdr:from>
    <xdr:to>
      <xdr:col>116</xdr:col>
      <xdr:colOff>63500</xdr:colOff>
      <xdr:row>54</xdr:row>
      <xdr:rowOff>140335</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9060160" y="9196705"/>
          <a:ext cx="7442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8920" cy="259080"/>
    <xdr:sp macro="" textlink="">
      <xdr:nvSpPr>
        <xdr:cNvPr id="786" name="前年度繰上充用金平均値テキスト">
          <a:extLst>
            <a:ext uri="{FF2B5EF4-FFF2-40B4-BE49-F238E27FC236}">
              <a16:creationId xmlns:a16="http://schemas.microsoft.com/office/drawing/2014/main" id="{00000000-0008-0000-0700-000012030000}"/>
            </a:ext>
          </a:extLst>
        </xdr:cNvPr>
        <xdr:cNvSpPr txBox="1"/>
      </xdr:nvSpPr>
      <xdr:spPr>
        <a:xfrm>
          <a:off x="19855180" y="9123680"/>
          <a:ext cx="248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1975358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140335</xdr:rowOff>
    </xdr:from>
    <xdr:to>
      <xdr:col>111</xdr:col>
      <xdr:colOff>170180</xdr:colOff>
      <xdr:row>54</xdr:row>
      <xdr:rowOff>140335</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60060" y="919670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19016980" y="9145270"/>
          <a:ext cx="812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8920" cy="2584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943320" y="923417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140335</xdr:rowOff>
    </xdr:from>
    <xdr:to>
      <xdr:col>107</xdr:col>
      <xdr:colOff>50800</xdr:colOff>
      <xdr:row>54</xdr:row>
      <xdr:rowOff>140335</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7472660" y="9196705"/>
          <a:ext cx="7874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1820926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8285" cy="2584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155920" y="923417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170180</xdr:colOff>
      <xdr:row>54</xdr:row>
      <xdr:rowOff>140335</xdr:rowOff>
    </xdr:from>
    <xdr:to>
      <xdr:col>102</xdr:col>
      <xdr:colOff>114300</xdr:colOff>
      <xdr:row>54</xdr:row>
      <xdr:rowOff>140335</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6677640" y="9196705"/>
          <a:ext cx="7950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742186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170180</xdr:colOff>
      <xdr:row>55</xdr:row>
      <xdr:rowOff>10160</xdr:rowOff>
    </xdr:from>
    <xdr:ext cx="249555" cy="2584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735836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6634460" y="9145270"/>
          <a:ext cx="812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8920" cy="2584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6560800" y="923417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96342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170180</xdr:colOff>
      <xdr:row>61</xdr:row>
      <xdr:rowOff>80010</xdr:rowOff>
    </xdr:from>
    <xdr:ext cx="762000" cy="259080"/>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8899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0730" cy="259080"/>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89880" y="103098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1365" cy="259080"/>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30248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170180</xdr:colOff>
      <xdr:row>61</xdr:row>
      <xdr:rowOff>80010</xdr:rowOff>
    </xdr:from>
    <xdr:ext cx="762000" cy="25908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650746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1975358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8920" cy="258445"/>
    <xdr:sp macro="" textlink="">
      <xdr:nvSpPr>
        <xdr:cNvPr id="805" name="前年度繰上充用金該当値テキスト">
          <a:extLst>
            <a:ext uri="{FF2B5EF4-FFF2-40B4-BE49-F238E27FC236}">
              <a16:creationId xmlns:a16="http://schemas.microsoft.com/office/drawing/2014/main" id="{00000000-0008-0000-0700-000025030000}"/>
            </a:ext>
          </a:extLst>
        </xdr:cNvPr>
        <xdr:cNvSpPr txBox="1"/>
      </xdr:nvSpPr>
      <xdr:spPr>
        <a:xfrm>
          <a:off x="19855180" y="901319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19016980" y="9145270"/>
          <a:ext cx="812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8920" cy="2584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943320" y="892429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820926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8285" cy="2584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155920" y="89242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742186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170180</xdr:colOff>
      <xdr:row>53</xdr:row>
      <xdr:rowOff>35560</xdr:rowOff>
    </xdr:from>
    <xdr:ext cx="249555" cy="2584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735836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6634460" y="9145270"/>
          <a:ext cx="812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8920" cy="2584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6560800" y="892429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a:extLst>
            <a:ext uri="{FF2B5EF4-FFF2-40B4-BE49-F238E27FC236}">
              <a16:creationId xmlns:a16="http://schemas.microsoft.com/office/drawing/2014/main" id="{00000000-0008-0000-0700-00002E030000}"/>
            </a:ext>
          </a:extLst>
        </xdr:cNvPr>
        <xdr:cNvSpPr/>
      </xdr:nvSpPr>
      <xdr:spPr>
        <a:xfrm>
          <a:off x="680720" y="17437100"/>
          <a:ext cx="1985518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680720" y="17500600"/>
          <a:ext cx="34417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706120" y="17754600"/>
          <a:ext cx="1980438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明朝"/>
              <a:ea typeface="ＭＳ 明朝"/>
              <a:cs typeface="+mn-cs"/>
            </a:rPr>
            <a:t>総務費は、新本庁舎建設事業</a:t>
          </a:r>
          <a:r>
            <a:rPr kumimoji="1" lang="ja-JP" altLang="en-US" sz="1100">
              <a:solidFill>
                <a:schemeClr val="dk1"/>
              </a:solidFill>
              <a:effectLst/>
              <a:latin typeface="ＭＳ 明朝"/>
              <a:ea typeface="ＭＳ 明朝"/>
              <a:cs typeface="+mn-cs"/>
            </a:rPr>
            <a:t>により大幅に増加している。また、</a:t>
          </a:r>
          <a:r>
            <a:rPr kumimoji="1" lang="ja-JP" altLang="ja-JP" sz="1100">
              <a:solidFill>
                <a:schemeClr val="dk1"/>
              </a:solidFill>
              <a:effectLst/>
              <a:latin typeface="ＭＳ 明朝"/>
              <a:ea typeface="ＭＳ 明朝"/>
              <a:cs typeface="+mn-cs"/>
            </a:rPr>
            <a:t>宅地分譲団地整備事業</a:t>
          </a:r>
          <a:r>
            <a:rPr kumimoji="1" lang="ja-JP" altLang="en-US" sz="1100">
              <a:solidFill>
                <a:schemeClr val="dk1"/>
              </a:solidFill>
              <a:effectLst/>
              <a:latin typeface="ＭＳ 明朝"/>
              <a:ea typeface="ＭＳ 明朝"/>
              <a:cs typeface="+mn-cs"/>
            </a:rPr>
            <a:t>及び</a:t>
          </a:r>
          <a:r>
            <a:rPr kumimoji="1" lang="ja-JP" altLang="ja-JP" sz="1100">
              <a:solidFill>
                <a:schemeClr val="dk1"/>
              </a:solidFill>
              <a:effectLst/>
              <a:latin typeface="ＭＳ 明朝"/>
              <a:ea typeface="ＭＳ 明朝"/>
              <a:cs typeface="+mn-cs"/>
            </a:rPr>
            <a:t>シルバー人材センター整備事業の皆</a:t>
          </a:r>
          <a:r>
            <a:rPr kumimoji="1" lang="ja-JP" altLang="en-US" sz="1100">
              <a:solidFill>
                <a:schemeClr val="dk1"/>
              </a:solidFill>
              <a:effectLst/>
              <a:latin typeface="ＭＳ 明朝"/>
              <a:ea typeface="ＭＳ 明朝"/>
              <a:cs typeface="+mn-cs"/>
            </a:rPr>
            <a:t>減も要因のひとつである</a:t>
          </a:r>
          <a:r>
            <a:rPr kumimoji="1" lang="ja-JP" altLang="ja-JP" sz="1100">
              <a:solidFill>
                <a:schemeClr val="dk1"/>
              </a:solidFill>
              <a:effectLst/>
              <a:latin typeface="ＭＳ 明朝"/>
              <a:ea typeface="ＭＳ 明朝"/>
              <a:cs typeface="+mn-cs"/>
            </a:rPr>
            <a:t>。総務費は、電算管理費、南海トラフ地震に備えた防災費、移住促進や集落活動支援など企画的な費用が大半を占めており、類似団体と比較しても高い水準にある。</a:t>
          </a:r>
          <a:r>
            <a:rPr kumimoji="1" lang="ja-JP" altLang="en-US" sz="1100">
              <a:solidFill>
                <a:schemeClr val="dk1"/>
              </a:solidFill>
              <a:effectLst/>
              <a:latin typeface="ＭＳ 明朝"/>
              <a:ea typeface="ＭＳ 明朝"/>
              <a:cs typeface="+mn-cs"/>
            </a:rPr>
            <a:t>今後も</a:t>
          </a:r>
          <a:r>
            <a:rPr kumimoji="1" lang="ja-JP" altLang="ja-JP" sz="1100">
              <a:solidFill>
                <a:schemeClr val="dk1"/>
              </a:solidFill>
              <a:effectLst/>
              <a:latin typeface="ＭＳ 明朝"/>
              <a:ea typeface="ＭＳ 明朝"/>
              <a:cs typeface="+mn-cs"/>
            </a:rPr>
            <a:t>電算機器の更新</a:t>
          </a:r>
          <a:r>
            <a:rPr kumimoji="1" lang="ja-JP" altLang="en-US" sz="1100">
              <a:solidFill>
                <a:schemeClr val="dk1"/>
              </a:solidFill>
              <a:effectLst/>
              <a:latin typeface="ＭＳ 明朝"/>
              <a:ea typeface="ＭＳ 明朝"/>
              <a:cs typeface="+mn-cs"/>
            </a:rPr>
            <a:t>等</a:t>
          </a:r>
          <a:r>
            <a:rPr kumimoji="1" lang="ja-JP" altLang="ja-JP" sz="1100">
              <a:solidFill>
                <a:schemeClr val="dk1"/>
              </a:solidFill>
              <a:effectLst/>
              <a:latin typeface="ＭＳ 明朝"/>
              <a:ea typeface="ＭＳ 明朝"/>
              <a:cs typeface="+mn-cs"/>
            </a:rPr>
            <a:t>を控えており、総務費が大きく増加する見込みである。</a:t>
          </a:r>
          <a:endParaRPr lang="ja-JP" altLang="ja-JP" sz="1400">
            <a:effectLst/>
            <a:latin typeface="ＭＳ 明朝"/>
            <a:ea typeface="ＭＳ 明朝"/>
          </a:endParaRPr>
        </a:p>
        <a:p>
          <a:r>
            <a:rPr kumimoji="1" lang="ja-JP" altLang="ja-JP" sz="1100">
              <a:solidFill>
                <a:schemeClr val="dk1"/>
              </a:solidFill>
              <a:effectLst/>
              <a:latin typeface="ＭＳ 明朝"/>
              <a:ea typeface="ＭＳ 明朝"/>
              <a:cs typeface="+mn-cs"/>
            </a:rPr>
            <a:t>　民生費は、</a:t>
          </a:r>
          <a:r>
            <a:rPr kumimoji="1" lang="ja-JP" altLang="ja-JP" sz="1100" b="0" i="0" baseline="0">
              <a:solidFill>
                <a:schemeClr val="dk1"/>
              </a:solidFill>
              <a:effectLst/>
              <a:latin typeface="ＭＳ 明朝"/>
              <a:ea typeface="ＭＳ 明朝"/>
              <a:cs typeface="+mn-cs"/>
            </a:rPr>
            <a:t>物価高騰による経済対策の一環として低所得世帯支援事業（</a:t>
          </a:r>
          <a:r>
            <a:rPr kumimoji="1" lang="ja-JP" altLang="en-US" sz="1100" b="0" i="0" baseline="0">
              <a:solidFill>
                <a:schemeClr val="dk1"/>
              </a:solidFill>
              <a:effectLst/>
              <a:latin typeface="ＭＳ 明朝"/>
              <a:ea typeface="ＭＳ 明朝"/>
              <a:cs typeface="+mn-cs"/>
            </a:rPr>
            <a:t>調整給付、非課税、均等割、こども加算</a:t>
          </a:r>
          <a:r>
            <a:rPr kumimoji="1" lang="ja-JP" altLang="ja-JP" sz="1100" b="0" i="0" baseline="0">
              <a:solidFill>
                <a:schemeClr val="dk1"/>
              </a:solidFill>
              <a:effectLst/>
              <a:latin typeface="ＭＳ 明朝"/>
              <a:ea typeface="ＭＳ 明朝"/>
              <a:cs typeface="+mn-cs"/>
            </a:rPr>
            <a:t>）の増額により、前年度から</a:t>
          </a:r>
          <a:r>
            <a:rPr kumimoji="1" lang="ja-JP" altLang="en-US" sz="1100" b="0" i="0" baseline="0">
              <a:solidFill>
                <a:schemeClr val="dk1"/>
              </a:solidFill>
              <a:effectLst/>
              <a:latin typeface="ＭＳ 明朝"/>
              <a:ea typeface="ＭＳ 明朝"/>
              <a:cs typeface="+mn-cs"/>
            </a:rPr>
            <a:t>増加</a:t>
          </a:r>
          <a:r>
            <a:rPr kumimoji="1" lang="ja-JP" altLang="ja-JP" sz="1100" b="0" i="0" baseline="0">
              <a:solidFill>
                <a:schemeClr val="dk1"/>
              </a:solidFill>
              <a:effectLst/>
              <a:latin typeface="ＭＳ 明朝"/>
              <a:ea typeface="ＭＳ 明朝"/>
              <a:cs typeface="+mn-cs"/>
            </a:rPr>
            <a:t>している</a:t>
          </a:r>
          <a:r>
            <a:rPr kumimoji="1" lang="ja-JP" altLang="en-US" sz="1100" b="0" i="0" baseline="0">
              <a:solidFill>
                <a:schemeClr val="dk1"/>
              </a:solidFill>
              <a:effectLst/>
              <a:latin typeface="ＭＳ 明朝"/>
              <a:ea typeface="ＭＳ 明朝"/>
              <a:cs typeface="+mn-cs"/>
            </a:rPr>
            <a:t>。</a:t>
          </a:r>
          <a:endParaRPr lang="ja-JP" altLang="ja-JP" sz="1400">
            <a:effectLst/>
            <a:latin typeface="ＭＳ 明朝"/>
            <a:ea typeface="ＭＳ 明朝"/>
          </a:endParaRPr>
        </a:p>
        <a:p>
          <a:r>
            <a:rPr kumimoji="1" lang="ja-JP" altLang="ja-JP" sz="1100">
              <a:solidFill>
                <a:schemeClr val="dk1"/>
              </a:solidFill>
              <a:effectLst/>
              <a:latin typeface="ＭＳ 明朝"/>
              <a:ea typeface="ＭＳ 明朝"/>
              <a:cs typeface="+mn-cs"/>
            </a:rPr>
            <a:t>　商工費は、地域応援商品券事業や</a:t>
          </a:r>
          <a:r>
            <a:rPr kumimoji="1" lang="ja-JP" altLang="en-US" sz="1100">
              <a:solidFill>
                <a:schemeClr val="dk1"/>
              </a:solidFill>
              <a:effectLst/>
              <a:latin typeface="ＭＳ 明朝"/>
              <a:ea typeface="ＭＳ 明朝"/>
              <a:cs typeface="+mn-cs"/>
            </a:rPr>
            <a:t>広域観光促進事業</a:t>
          </a:r>
          <a:r>
            <a:rPr kumimoji="1" lang="ja-JP" altLang="ja-JP" sz="1100">
              <a:solidFill>
                <a:schemeClr val="dk1"/>
              </a:solidFill>
              <a:effectLst/>
              <a:latin typeface="ＭＳ 明朝"/>
              <a:ea typeface="ＭＳ 明朝"/>
              <a:cs typeface="+mn-cs"/>
            </a:rPr>
            <a:t>などの事業が皆減となったため、令和</a:t>
          </a:r>
          <a:r>
            <a:rPr kumimoji="1" lang="en-US" altLang="ja-JP" sz="1100">
              <a:solidFill>
                <a:schemeClr val="dk1"/>
              </a:solidFill>
              <a:effectLst/>
              <a:latin typeface="ＭＳ 明朝"/>
              <a:ea typeface="ＭＳ 明朝"/>
              <a:cs typeface="+mn-cs"/>
            </a:rPr>
            <a:t>6</a:t>
          </a:r>
          <a:r>
            <a:rPr kumimoji="1" lang="ja-JP" altLang="ja-JP" sz="1100">
              <a:solidFill>
                <a:schemeClr val="dk1"/>
              </a:solidFill>
              <a:effectLst/>
              <a:latin typeface="ＭＳ 明朝"/>
              <a:ea typeface="ＭＳ 明朝"/>
              <a:cs typeface="+mn-cs"/>
            </a:rPr>
            <a:t>年度は大きく減少している。</a:t>
          </a:r>
          <a:endParaRPr lang="ja-JP" altLang="ja-JP" sz="1400">
            <a:effectLst/>
            <a:latin typeface="ＭＳ 明朝"/>
            <a:ea typeface="ＭＳ 明朝"/>
          </a:endParaRPr>
        </a:p>
        <a:p>
          <a:r>
            <a:rPr kumimoji="1" lang="ja-JP" altLang="ja-JP" sz="1100">
              <a:solidFill>
                <a:schemeClr val="dk1"/>
              </a:solidFill>
              <a:effectLst/>
              <a:latin typeface="ＭＳ 明朝"/>
              <a:ea typeface="ＭＳ 明朝"/>
              <a:cs typeface="+mn-cs"/>
            </a:rPr>
            <a:t>　土木費は、経済対策により高い水準にあるが、今後は道路整備などの完了により、類似団体と同水準で推移していく見込みである。</a:t>
          </a:r>
          <a:endParaRPr lang="ja-JP" altLang="ja-JP" sz="1400">
            <a:effectLst/>
            <a:latin typeface="ＭＳ 明朝"/>
            <a:ea typeface="ＭＳ 明朝"/>
          </a:endParaRPr>
        </a:p>
        <a:p>
          <a:r>
            <a:rPr kumimoji="1" lang="ja-JP" altLang="ja-JP" sz="1100">
              <a:solidFill>
                <a:schemeClr val="dk1"/>
              </a:solidFill>
              <a:effectLst/>
              <a:latin typeface="ＭＳ 明朝"/>
              <a:ea typeface="ＭＳ 明朝"/>
              <a:cs typeface="+mn-cs"/>
            </a:rPr>
            <a:t>　公債費は、多額の地方債発行により当面の間高い水準が続き、さらに近年の大型事業により増加する見込みであることから、中長期財政計画にもとづき、計画的な繰上償還を実施するなど、財政の健全化を維持していく必要がある。</a:t>
          </a:r>
          <a:endParaRPr lang="ja-JP" altLang="ja-JP" sz="1400">
            <a:effectLst/>
            <a:latin typeface="ＭＳ 明朝"/>
            <a:ea typeface="ＭＳ 明朝"/>
          </a:endParaRP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103505</xdr:rowOff>
    </xdr:from>
    <xdr:to>
      <xdr:col>1</xdr:col>
      <xdr:colOff>895985</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74065" y="10066655"/>
          <a:ext cx="69596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114935</xdr:rowOff>
    </xdr:from>
    <xdr:to>
      <xdr:col>1</xdr:col>
      <xdr:colOff>895985</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74065" y="10811510"/>
          <a:ext cx="69596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370840</xdr:rowOff>
    </xdr:from>
    <xdr:to>
      <xdr:col>1</xdr:col>
      <xdr:colOff>895985</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74065" y="11800840"/>
          <a:ext cx="69596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637540</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21715" y="11706225"/>
          <a:ext cx="189865" cy="189865"/>
        </a:xfrm>
        <a:prstGeom prst="ellipse">
          <a:avLst/>
        </a:prstGeom>
        <a:solidFill>
          <a:srgbClr val="FF0000"/>
        </a:solidFill>
        <a:ln w="6350">
          <a:noFill/>
          <a:round/>
          <a:headEnd/>
          <a:tailEnd/>
        </a:ln>
      </xdr:spPr>
    </xdr:sp>
    <xdr:clientData/>
  </xdr:twoCellAnchor>
  <xdr:twoCellAnchor>
    <xdr:from>
      <xdr:col>10</xdr:col>
      <xdr:colOff>323215</xdr:colOff>
      <xdr:row>45</xdr:row>
      <xdr:rowOff>10160</xdr:rowOff>
    </xdr:from>
    <xdr:to>
      <xdr:col>15</xdr:col>
      <xdr:colOff>725170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115550" y="9601835"/>
          <a:ext cx="552323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323215</xdr:colOff>
      <xdr:row>45</xdr:row>
      <xdr:rowOff>10160</xdr:rowOff>
    </xdr:from>
    <xdr:to>
      <xdr:col>11</xdr:col>
      <xdr:colOff>105410</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115550" y="9601835"/>
          <a:ext cx="8064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105410</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74966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74040" y="9591675"/>
          <a:ext cx="4097020" cy="371475"/>
        </a:xfrm>
        <a:prstGeom prst="line">
          <a:avLst/>
        </a:prstGeom>
        <a:noFill/>
        <a:ln w="19050">
          <a:solidFill>
            <a:srgbClr val="000000"/>
          </a:solidFill>
          <a:round/>
          <a:headEnd/>
          <a:tailEnd/>
        </a:ln>
      </xdr:spPr>
    </xdr:sp>
    <xdr:clientData/>
  </xdr:twoCellAnchor>
  <xdr:twoCellAnchor>
    <xdr:from>
      <xdr:col>9</xdr:col>
      <xdr:colOff>628015</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396095" y="285750"/>
          <a:ext cx="235394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2059920" y="285750"/>
          <a:ext cx="353949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高知県津野町</a:t>
          </a:r>
        </a:p>
      </xdr:txBody>
    </xdr:sp>
    <xdr:clientData/>
  </xdr:twoCellAnchor>
  <xdr:twoCellAnchor>
    <xdr:from>
      <xdr:col>0</xdr:col>
      <xdr:colOff>466725</xdr:colOff>
      <xdr:row>4</xdr:row>
      <xdr:rowOff>0</xdr:rowOff>
    </xdr:from>
    <xdr:to>
      <xdr:col>3</xdr:col>
      <xdr:colOff>734060</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8988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486410</xdr:colOff>
      <xdr:row>45</xdr:row>
      <xdr:rowOff>342265</xdr:rowOff>
    </xdr:from>
    <xdr:to>
      <xdr:col>15</xdr:col>
      <xdr:colOff>542925</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278745" y="9933940"/>
          <a:ext cx="517779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明朝"/>
              <a:ea typeface="ＭＳ 明朝"/>
              <a:cs typeface="+mn-cs"/>
            </a:rPr>
            <a:t>実質収支額、実質単年度収支ともに黒字である。</a:t>
          </a:r>
          <a:endParaRPr lang="ja-JP" altLang="ja-JP" sz="1400">
            <a:effectLst/>
            <a:latin typeface="ＭＳ 明朝"/>
            <a:ea typeface="ＭＳ 明朝"/>
          </a:endParaRPr>
        </a:p>
        <a:p>
          <a:r>
            <a:rPr kumimoji="1" lang="ja-JP" altLang="en-US" sz="1100">
              <a:solidFill>
                <a:schemeClr val="dk1"/>
              </a:solidFill>
              <a:effectLst/>
              <a:latin typeface="ＭＳ 明朝"/>
              <a:ea typeface="ＭＳ 明朝"/>
              <a:cs typeface="+mn-cs"/>
            </a:rPr>
            <a:t>　</a:t>
          </a:r>
          <a:endParaRPr lang="ja-JP" altLang="ja-JP" sz="1400">
            <a:effectLst/>
            <a:latin typeface="ＭＳ 明朝"/>
            <a:ea typeface="ＭＳ 明朝"/>
          </a:endParaRPr>
        </a:p>
        <a:p>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1448435</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454640"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520680" y="6925310"/>
          <a:ext cx="142875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9525</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65455" y="6896100"/>
          <a:ext cx="429323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52119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1028065</xdr:colOff>
      <xdr:row>1</xdr:row>
      <xdr:rowOff>28575</xdr:rowOff>
    </xdr:from>
    <xdr:to>
      <xdr:col>12</xdr:col>
      <xdr:colOff>172085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968230" y="238125"/>
          <a:ext cx="228727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1037590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740640" y="238125"/>
          <a:ext cx="35236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高知県津野町</a:t>
          </a:r>
        </a:p>
      </xdr:txBody>
    </xdr:sp>
    <xdr:clientData/>
  </xdr:twoCellAnchor>
  <xdr:twoCellAnchor editAs="oneCell">
    <xdr:from>
      <xdr:col>1</xdr:col>
      <xdr:colOff>0</xdr:colOff>
      <xdr:row>3</xdr:row>
      <xdr:rowOff>28575</xdr:rowOff>
    </xdr:from>
    <xdr:to>
      <xdr:col>4</xdr:col>
      <xdr:colOff>915035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65455" y="657225"/>
          <a:ext cx="40347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922655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587990" y="7247890"/>
          <a:ext cx="556133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明朝"/>
              <a:ea typeface="ＭＳ 明朝"/>
              <a:cs typeface="+mn-cs"/>
            </a:rPr>
            <a:t>各会計において赤字は無いが、国民健康保険事業特別会計（直営診療施設勘定）への一般会計繰入金が増加傾向にあり、経営は厳しい状態にある。町内に直営診療所が２ヶ所あり、今後の診療所の在り方について検討を進めている。</a:t>
          </a:r>
          <a:endParaRPr lang="ja-JP" altLang="ja-JP" sz="1400">
            <a:effectLst/>
            <a:latin typeface="ＭＳ 明朝"/>
            <a:ea typeface="ＭＳ 明朝"/>
          </a:endParaRPr>
        </a:p>
        <a:p>
          <a:r>
            <a:rPr kumimoji="1" lang="ja-JP" altLang="ja-JP" sz="1100">
              <a:solidFill>
                <a:schemeClr val="dk1"/>
              </a:solidFill>
              <a:effectLst/>
              <a:latin typeface="ＭＳ 明朝"/>
              <a:ea typeface="ＭＳ 明朝"/>
              <a:cs typeface="+mn-cs"/>
            </a:rPr>
            <a:t>　また、簡易水道事業特別会計と生活環境施設整備特別会計は令和６年度から公営企業会計への移行しており、独立採算性の原則のもと、適正な料金体系の見直しが求められている。</a:t>
          </a:r>
          <a:endParaRPr lang="ja-JP" altLang="ja-JP" sz="1400">
            <a:effectLst/>
            <a:latin typeface="ＭＳ 明朝"/>
            <a:ea typeface="ＭＳ 明朝"/>
          </a:endParaRPr>
        </a:p>
        <a:p>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9525</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65455" y="6896100"/>
          <a:ext cx="429323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130810</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9626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9626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9626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9626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9626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9626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59626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41</xdr:row>
      <xdr:rowOff>89535</xdr:rowOff>
    </xdr:from>
    <xdr:to>
      <xdr:col>1</xdr:col>
      <xdr:colOff>638175</xdr:colOff>
      <xdr:row>41</xdr:row>
      <xdr:rowOff>378460</xdr:rowOff>
    </xdr:to>
    <xdr:sp macro="" textlink="">
      <xdr:nvSpPr>
        <xdr:cNvPr id="19" name="凡例9">
          <a:extLst>
            <a:ext uri="{FF2B5EF4-FFF2-40B4-BE49-F238E27FC236}">
              <a16:creationId xmlns:a16="http://schemas.microsoft.com/office/drawing/2014/main" id="{00000000-0008-0000-0900-000013000000}"/>
            </a:ext>
          </a:extLst>
        </xdr:cNvPr>
        <xdr:cNvSpPr/>
      </xdr:nvSpPr>
      <xdr:spPr>
        <a:xfrm>
          <a:off x="59626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42</xdr:row>
      <xdr:rowOff>89535</xdr:rowOff>
    </xdr:from>
    <xdr:to>
      <xdr:col>1</xdr:col>
      <xdr:colOff>638175</xdr:colOff>
      <xdr:row>42</xdr:row>
      <xdr:rowOff>378460</xdr:rowOff>
    </xdr:to>
    <xdr:sp macro="" textlink="">
      <xdr:nvSpPr>
        <xdr:cNvPr id="20" name="凡例10">
          <a:extLst>
            <a:ext uri="{FF2B5EF4-FFF2-40B4-BE49-F238E27FC236}">
              <a16:creationId xmlns:a16="http://schemas.microsoft.com/office/drawing/2014/main" id="{00000000-0008-0000-0900-000014000000}"/>
            </a:ext>
          </a:extLst>
        </xdr:cNvPr>
        <xdr:cNvSpPr/>
      </xdr:nvSpPr>
      <xdr:spPr>
        <a:xfrm>
          <a:off x="59626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696595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78268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963150" y="190500"/>
          <a:ext cx="228092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634595" y="190500"/>
          <a:ext cx="342265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高知県津野町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65455" y="7591425"/>
          <a:ext cx="682879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13804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13804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13804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13804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13804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13804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13804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13804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13804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9997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199390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2024995" y="7600315"/>
          <a:ext cx="404114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2024995" y="7591425"/>
          <a:ext cx="80835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3032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2148820" y="7934325"/>
          <a:ext cx="377507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明朝"/>
              <a:ea typeface="ＭＳ 明朝"/>
              <a:cs typeface="+mn-cs"/>
            </a:rPr>
            <a:t>財政健全化のため計画的に繰上償還を実施しており、その結果、算入公債費が元利償還金を上回っている。</a:t>
          </a:r>
          <a:endParaRPr lang="ja-JP" altLang="ja-JP" sz="1400">
            <a:effectLst/>
            <a:latin typeface="ＭＳ 明朝"/>
            <a:ea typeface="ＭＳ 明朝"/>
          </a:endParaRPr>
        </a:p>
        <a:p>
          <a:r>
            <a:rPr kumimoji="1" lang="ja-JP" altLang="ja-JP" sz="1100">
              <a:solidFill>
                <a:schemeClr val="dk1"/>
              </a:solidFill>
              <a:effectLst/>
              <a:latin typeface="ＭＳ 明朝"/>
              <a:ea typeface="ＭＳ 明朝"/>
              <a:cs typeface="+mn-cs"/>
            </a:rPr>
            <a:t>　今後も大型事業が控えており、多額の地方債を発行することから経常的な公債費が増加する見込みであり、中長期財政計画にもとづき、今後も計画的に繰上償還を行い、健全な財政運営に努める。</a:t>
          </a:r>
          <a:endParaRPr lang="ja-JP" altLang="ja-JP" sz="1400">
            <a:effectLst/>
            <a:latin typeface="ＭＳ 明朝"/>
            <a:ea typeface="ＭＳ 明朝"/>
          </a:endParaRPr>
        </a:p>
        <a:p>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65455" y="12411075"/>
          <a:ext cx="682879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227330</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2024995" y="12420600"/>
          <a:ext cx="406908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2049760" y="12411075"/>
          <a:ext cx="73723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2130405" y="12630785"/>
          <a:ext cx="38614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275590</xdr:colOff>
      <xdr:row>38</xdr:row>
      <xdr:rowOff>333375</xdr:rowOff>
    </xdr:from>
    <xdr:to>
      <xdr:col>18</xdr:col>
      <xdr:colOff>133985</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912600" y="7572375"/>
          <a:ext cx="428117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335280</xdr:colOff>
      <xdr:row>39</xdr:row>
      <xdr:rowOff>12700</xdr:rowOff>
    </xdr:from>
    <xdr:to>
      <xdr:col>15</xdr:col>
      <xdr:colOff>840740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972290" y="7604125"/>
          <a:ext cx="227457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9649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9649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9649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9649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9649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9649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9649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9649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9649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9649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9649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191135</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425700"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343535</xdr:colOff>
      <xdr:row>52</xdr:row>
      <xdr:rowOff>76200</xdr:rowOff>
    </xdr:from>
    <xdr:to>
      <xdr:col>3</xdr:col>
      <xdr:colOff>523240</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78100" y="12249150"/>
          <a:ext cx="17970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47534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946640" y="238125"/>
          <a:ext cx="231902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133985</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693015" y="238125"/>
          <a:ext cx="350075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高知県津野町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65455" y="7591425"/>
          <a:ext cx="5469255"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865505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79755" y="705485"/>
          <a:ext cx="163576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19685</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2027535" y="7962900"/>
          <a:ext cx="4051935"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a:t>
          </a:r>
          <a:r>
            <a:rPr kumimoji="1" lang="ja-JP" altLang="ja-JP" sz="1100">
              <a:solidFill>
                <a:schemeClr val="dk1"/>
              </a:solidFill>
              <a:effectLst/>
              <a:latin typeface="ＭＳ 明朝"/>
              <a:ea typeface="ＭＳ 明朝"/>
              <a:cs typeface="+mn-cs"/>
            </a:rPr>
            <a:t>計画的な繰上償還により地方債現在高は一時的に減少したが、近年の大型事業による地方債の発行により、再び地方債現在高は増加する見通しである。また、</a:t>
          </a:r>
          <a:r>
            <a:rPr kumimoji="1" lang="ja-JP" altLang="ja-JP" sz="1100" u="none">
              <a:solidFill>
                <a:schemeClr val="tx1"/>
              </a:solidFill>
              <a:effectLst/>
              <a:latin typeface="ＭＳ 明朝"/>
              <a:ea typeface="ＭＳ 明朝"/>
              <a:cs typeface="+mn-cs"/>
            </a:rPr>
            <a:t>令和６年度は</a:t>
          </a:r>
          <a:r>
            <a:rPr kumimoji="1" lang="ja-JP" altLang="ja-JP" sz="1100">
              <a:solidFill>
                <a:schemeClr val="dk1"/>
              </a:solidFill>
              <a:effectLst/>
              <a:latin typeface="ＭＳ 明朝"/>
              <a:ea typeface="ＭＳ 明朝"/>
              <a:cs typeface="+mn-cs"/>
            </a:rPr>
            <a:t>地方債現在高が</a:t>
          </a:r>
          <a:r>
            <a:rPr kumimoji="1" lang="ja-JP" altLang="en-US" sz="1100">
              <a:solidFill>
                <a:srgbClr val="FF0000"/>
              </a:solidFill>
              <a:effectLst/>
              <a:latin typeface="ＭＳ 明朝"/>
              <a:ea typeface="ＭＳ 明朝"/>
              <a:cs typeface="+mn-cs"/>
            </a:rPr>
            <a:t>増加したが</a:t>
          </a:r>
          <a:r>
            <a:rPr kumimoji="1" lang="ja-JP" altLang="ja-JP" sz="1100" strike="sngStrike" baseline="0">
              <a:solidFill>
                <a:srgbClr val="FF0000"/>
              </a:solidFill>
              <a:effectLst/>
              <a:latin typeface="ＭＳ 明朝"/>
              <a:ea typeface="ＭＳ 明朝"/>
              <a:cs typeface="+mn-cs"/>
            </a:rPr>
            <a:t>減少したことに加えて</a:t>
          </a:r>
          <a:r>
            <a:rPr kumimoji="1" lang="ja-JP" altLang="ja-JP" sz="1100">
              <a:solidFill>
                <a:schemeClr val="dk1"/>
              </a:solidFill>
              <a:effectLst/>
              <a:latin typeface="ＭＳ 明朝"/>
              <a:ea typeface="ＭＳ 明朝"/>
              <a:cs typeface="+mn-cs"/>
            </a:rPr>
            <a:t>、充当可能基金が増加したため、将来負担比率は減となっている。</a:t>
          </a:r>
          <a:endParaRPr lang="ja-JP" altLang="ja-JP" sz="1400">
            <a:effectLst/>
            <a:latin typeface="ＭＳ 明朝"/>
            <a:ea typeface="ＭＳ 明朝"/>
          </a:endParaRPr>
        </a:p>
        <a:p>
          <a:r>
            <a:rPr kumimoji="1" lang="ja-JP" altLang="ja-JP" sz="1100">
              <a:solidFill>
                <a:schemeClr val="dk1"/>
              </a:solidFill>
              <a:effectLst/>
              <a:latin typeface="ＭＳ 明朝"/>
              <a:ea typeface="ＭＳ 明朝"/>
              <a:cs typeface="+mn-cs"/>
            </a:rPr>
            <a:t>　今後も、総合保健福祉センター里楽の大規模改修</a:t>
          </a:r>
          <a:r>
            <a:rPr kumimoji="1" lang="ja-JP" altLang="en-US" sz="1100">
              <a:solidFill>
                <a:schemeClr val="dk1"/>
              </a:solidFill>
              <a:effectLst/>
              <a:latin typeface="ＭＳ 明朝"/>
              <a:ea typeface="ＭＳ 明朝"/>
              <a:cs typeface="+mn-cs"/>
            </a:rPr>
            <a:t>や</a:t>
          </a:r>
          <a:r>
            <a:rPr lang="ja-JP" altLang="en-US" sz="1100" b="0" i="0" u="none" strike="noStrike" baseline="0">
              <a:solidFill>
                <a:schemeClr val="dk1"/>
              </a:solidFill>
              <a:latin typeface="ＭＳ 明朝"/>
              <a:ea typeface="ＭＳ 明朝"/>
              <a:cs typeface="+mn-cs"/>
            </a:rPr>
            <a:t>精華地区集落活動拠点整備事業</a:t>
          </a:r>
          <a:r>
            <a:rPr kumimoji="1" lang="ja-JP" altLang="ja-JP" sz="1100">
              <a:solidFill>
                <a:schemeClr val="dk1"/>
              </a:solidFill>
              <a:effectLst/>
              <a:latin typeface="ＭＳ 明朝"/>
              <a:ea typeface="ＭＳ 明朝"/>
              <a:cs typeface="+mn-cs"/>
            </a:rPr>
            <a:t>など大型事業が続くため、公債費は大きく増加する見込みであり、施設整備や備品更新への基金活用、繰上償還を計画的に実施していく必要がある。</a:t>
          </a:r>
          <a:endParaRPr lang="ja-JP" altLang="ja-JP" sz="1400">
            <a:effectLst/>
            <a:latin typeface="ＭＳ 明朝"/>
            <a:ea typeface="ＭＳ 明朝"/>
          </a:endParaRPr>
        </a:p>
        <a:p>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199390</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73430" y="12411075"/>
          <a:ext cx="695960"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199390</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73430" y="13754100"/>
          <a:ext cx="695960"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138430</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29804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74040" y="11934825"/>
          <a:ext cx="6634480" cy="371475"/>
        </a:xfrm>
        <a:prstGeom prst="line">
          <a:avLst/>
        </a:prstGeom>
        <a:noFill/>
        <a:ln w="19050">
          <a:solidFill>
            <a:srgbClr val="000000"/>
          </a:solidFill>
          <a:round/>
          <a:headEnd/>
          <a:tailEnd/>
        </a:ln>
      </xdr:spPr>
    </xdr:sp>
    <xdr:clientData/>
  </xdr:twoCellAnchor>
  <xdr:twoCellAnchor>
    <xdr:from>
      <xdr:col>8</xdr:col>
      <xdr:colOff>339090</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622530" y="165100"/>
          <a:ext cx="36607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560705</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476345" y="165100"/>
          <a:ext cx="678561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高知県津野町</a:t>
          </a:r>
        </a:p>
      </xdr:txBody>
    </xdr:sp>
    <xdr:clientData/>
  </xdr:twoCellAnchor>
  <xdr:twoCellAnchor>
    <xdr:from>
      <xdr:col>0</xdr:col>
      <xdr:colOff>533400</xdr:colOff>
      <xdr:row>4</xdr:row>
      <xdr:rowOff>119380</xdr:rowOff>
    </xdr:from>
    <xdr:to>
      <xdr:col>2</xdr:col>
      <xdr:colOff>1009650</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9075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199390</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73430" y="13087985"/>
          <a:ext cx="695960"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339090</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622530" y="806450"/>
          <a:ext cx="10639425" cy="4331335"/>
        </a:xfrm>
        <a:prstGeom prst="rect">
          <a:avLst/>
        </a:prstGeom>
        <a:noFill/>
        <a:ln w="19050">
          <a:solidFill>
            <a:srgbClr val="000000"/>
          </a:solidFill>
          <a:miter lim="800000"/>
          <a:headEnd/>
          <a:tailEnd/>
        </a:ln>
      </xdr:spPr>
    </xdr:sp>
    <xdr:clientData/>
  </xdr:twoCellAnchor>
  <xdr:twoCellAnchor>
    <xdr:from>
      <xdr:col>8</xdr:col>
      <xdr:colOff>339090</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622530" y="1297305"/>
          <a:ext cx="10638155"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100">
              <a:solidFill>
                <a:schemeClr val="dk1"/>
              </a:solidFill>
              <a:effectLst/>
              <a:latin typeface="+mn-lt"/>
              <a:ea typeface="+mn-ea"/>
              <a:cs typeface="+mn-cs"/>
            </a:rPr>
            <a:t>　</a:t>
          </a:r>
          <a:r>
            <a:rPr kumimoji="1" lang="ja-JP" altLang="en-US" sz="1100">
              <a:solidFill>
                <a:schemeClr val="dk1"/>
              </a:solidFill>
              <a:effectLst/>
              <a:latin typeface="ＭＳ 明朝"/>
              <a:ea typeface="ＭＳ 明朝"/>
              <a:cs typeface="+mn-cs"/>
            </a:rPr>
            <a:t>減債</a:t>
          </a:r>
          <a:r>
            <a:rPr kumimoji="1" lang="ja-JP" altLang="ja-JP" sz="1100">
              <a:solidFill>
                <a:schemeClr val="dk1"/>
              </a:solidFill>
              <a:effectLst/>
              <a:latin typeface="ＭＳ 明朝"/>
              <a:ea typeface="ＭＳ 明朝"/>
              <a:cs typeface="+mn-cs"/>
            </a:rPr>
            <a:t>基金は決算剰余金の積立により増加した。</a:t>
          </a:r>
          <a:endParaRPr lang="ja-JP" altLang="ja-JP" sz="1400">
            <a:effectLst/>
            <a:latin typeface="ＭＳ 明朝"/>
            <a:ea typeface="ＭＳ 明朝"/>
          </a:endParaRPr>
        </a:p>
        <a:p>
          <a:r>
            <a:rPr kumimoji="1" lang="ja-JP" altLang="ja-JP" sz="1100">
              <a:solidFill>
                <a:schemeClr val="dk1"/>
              </a:solidFill>
              <a:effectLst/>
              <a:latin typeface="ＭＳ 明朝"/>
              <a:ea typeface="ＭＳ 明朝"/>
              <a:cs typeface="+mn-cs"/>
            </a:rPr>
            <a:t>　その他特目基金はソフト事業などの財源として取崩</a:t>
          </a:r>
          <a:r>
            <a:rPr kumimoji="1" lang="ja-JP" altLang="en-US" sz="1100">
              <a:solidFill>
                <a:schemeClr val="dk1"/>
              </a:solidFill>
              <a:effectLst/>
              <a:latin typeface="ＭＳ 明朝"/>
              <a:ea typeface="ＭＳ 明朝"/>
              <a:cs typeface="+mn-cs"/>
            </a:rPr>
            <a:t>やまちづくり振興基金を新本庁舎財源として全額の取り崩し</a:t>
          </a:r>
          <a:r>
            <a:rPr kumimoji="1" lang="ja-JP" altLang="ja-JP" sz="1100">
              <a:solidFill>
                <a:schemeClr val="dk1"/>
              </a:solidFill>
              <a:effectLst/>
              <a:latin typeface="ＭＳ 明朝"/>
              <a:ea typeface="ＭＳ 明朝"/>
              <a:cs typeface="+mn-cs"/>
            </a:rPr>
            <a:t>を行ったため</a:t>
          </a:r>
          <a:r>
            <a:rPr kumimoji="1" lang="ja-JP" altLang="en-US" sz="1100">
              <a:solidFill>
                <a:schemeClr val="dk1"/>
              </a:solidFill>
              <a:effectLst/>
              <a:latin typeface="ＭＳ 明朝"/>
              <a:ea typeface="ＭＳ 明朝"/>
              <a:cs typeface="+mn-cs"/>
            </a:rPr>
            <a:t>減少</a:t>
          </a:r>
          <a:r>
            <a:rPr kumimoji="1" lang="ja-JP" altLang="ja-JP" sz="1100">
              <a:solidFill>
                <a:schemeClr val="dk1"/>
              </a:solidFill>
              <a:effectLst/>
              <a:latin typeface="ＭＳ 明朝"/>
              <a:ea typeface="ＭＳ 明朝"/>
              <a:cs typeface="+mn-cs"/>
            </a:rPr>
            <a:t>した。</a:t>
          </a:r>
          <a:endParaRPr lang="ja-JP" altLang="ja-JP" sz="1400">
            <a:effectLst/>
            <a:latin typeface="ＭＳ 明朝"/>
            <a:ea typeface="ＭＳ 明朝"/>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明朝"/>
              <a:ea typeface="ＭＳ 明朝"/>
              <a:cs typeface="+mn-cs"/>
            </a:rPr>
            <a:t>令和</a:t>
          </a:r>
          <a:r>
            <a:rPr kumimoji="1" lang="en-US" altLang="ja-JP" sz="1100">
              <a:solidFill>
                <a:schemeClr val="dk1"/>
              </a:solidFill>
              <a:effectLst/>
              <a:latin typeface="ＭＳ 明朝"/>
              <a:ea typeface="ＭＳ 明朝"/>
              <a:cs typeface="+mn-cs"/>
            </a:rPr>
            <a:t>6</a:t>
          </a:r>
          <a:r>
            <a:rPr kumimoji="1" lang="ja-JP" altLang="ja-JP" sz="1100">
              <a:solidFill>
                <a:schemeClr val="dk1"/>
              </a:solidFill>
              <a:effectLst/>
              <a:latin typeface="ＭＳ 明朝"/>
              <a:ea typeface="ＭＳ 明朝"/>
              <a:cs typeface="+mn-cs"/>
            </a:rPr>
            <a:t>年度</a:t>
          </a:r>
          <a:r>
            <a:rPr kumimoji="1" lang="ja-JP" altLang="en-US" sz="1100">
              <a:solidFill>
                <a:schemeClr val="dk1"/>
              </a:solidFill>
              <a:effectLst/>
              <a:latin typeface="ＭＳ 明朝"/>
              <a:ea typeface="ＭＳ 明朝"/>
              <a:cs typeface="+mn-cs"/>
            </a:rPr>
            <a:t>以降も保健福祉センター里楽の大規模改修や</a:t>
          </a:r>
          <a:r>
            <a:rPr lang="ja-JP" altLang="en-US" sz="1100" b="0" i="0" u="none" strike="noStrike" baseline="0">
              <a:solidFill>
                <a:schemeClr val="dk1"/>
              </a:solidFill>
              <a:latin typeface="+mn-lt"/>
              <a:ea typeface="+mn-ea"/>
              <a:cs typeface="+mn-cs"/>
            </a:rPr>
            <a:t>精華地区集落活動拠点整備事業などの</a:t>
          </a:r>
          <a:r>
            <a:rPr kumimoji="1" lang="ja-JP" altLang="ja-JP" sz="1100">
              <a:solidFill>
                <a:schemeClr val="dk1"/>
              </a:solidFill>
              <a:effectLst/>
              <a:latin typeface="ＭＳ 明朝"/>
              <a:ea typeface="ＭＳ 明朝"/>
              <a:cs typeface="+mn-cs"/>
            </a:rPr>
            <a:t>ハード事業</a:t>
          </a:r>
          <a:r>
            <a:rPr kumimoji="1" lang="ja-JP" altLang="en-US" sz="1100">
              <a:solidFill>
                <a:schemeClr val="dk1"/>
              </a:solidFill>
              <a:effectLst/>
              <a:latin typeface="ＭＳ 明朝"/>
              <a:ea typeface="ＭＳ 明朝"/>
              <a:cs typeface="+mn-cs"/>
            </a:rPr>
            <a:t>を予定しており</a:t>
          </a:r>
          <a:r>
            <a:rPr kumimoji="1" lang="ja-JP" altLang="ja-JP" sz="1100">
              <a:solidFill>
                <a:schemeClr val="dk1"/>
              </a:solidFill>
              <a:effectLst/>
              <a:latin typeface="ＭＳ 明朝"/>
              <a:ea typeface="ＭＳ 明朝"/>
              <a:cs typeface="+mn-cs"/>
            </a:rPr>
            <a:t>、多額の地方債を発行する見込みである。</a:t>
          </a:r>
          <a:endParaRPr lang="ja-JP" altLang="ja-JP" sz="1400">
            <a:effectLst/>
            <a:latin typeface="ＭＳ 明朝"/>
            <a:ea typeface="ＭＳ 明朝"/>
          </a:endParaRPr>
        </a:p>
        <a:p>
          <a:r>
            <a:rPr kumimoji="1" lang="ja-JP" altLang="ja-JP" sz="1100">
              <a:solidFill>
                <a:schemeClr val="dk1"/>
              </a:solidFill>
              <a:effectLst/>
              <a:latin typeface="ＭＳ 明朝"/>
              <a:ea typeface="ＭＳ 明朝"/>
              <a:cs typeface="+mn-cs"/>
            </a:rPr>
            <a:t>　公債費の増大を抑制するために計画的な繰上償還を実施し、その財源として基金を予定している。</a:t>
          </a:r>
          <a:endParaRPr lang="ja-JP" altLang="ja-JP" sz="1400">
            <a:effectLst/>
            <a:latin typeface="ＭＳ 明朝"/>
            <a:ea typeface="ＭＳ 明朝"/>
          </a:endParaRPr>
        </a:p>
        <a:p>
          <a:r>
            <a:rPr kumimoji="1" lang="ja-JP" altLang="ja-JP" sz="1100">
              <a:solidFill>
                <a:schemeClr val="dk1"/>
              </a:solidFill>
              <a:effectLst/>
              <a:latin typeface="ＭＳ 明朝"/>
              <a:ea typeface="ＭＳ 明朝"/>
              <a:cs typeface="+mn-cs"/>
            </a:rPr>
            <a:t>　また、地方債を財源としない事業費については、施設等整備基金などの活用を予定しており、基金は大きく減少する見込みである。</a:t>
          </a:r>
          <a:endParaRPr lang="ja-JP" altLang="ja-JP" sz="1400">
            <a:effectLst/>
            <a:latin typeface="ＭＳ 明朝"/>
            <a:ea typeface="ＭＳ 明朝"/>
          </a:endParaRPr>
        </a:p>
        <a:p>
          <a:endParaRPr kumimoji="1" lang="en-US" altLang="ja-JP" sz="1300">
            <a:solidFill>
              <a:schemeClr val="dk1"/>
            </a:solidFill>
            <a:effectLst/>
            <a:latin typeface="ＭＳ 明朝"/>
            <a:ea typeface="ＭＳ 明朝"/>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424180</xdr:colOff>
      <xdr:row>4</xdr:row>
      <xdr:rowOff>73025</xdr:rowOff>
    </xdr:from>
    <xdr:to>
      <xdr:col>8</xdr:col>
      <xdr:colOff>1679575</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707620" y="911225"/>
          <a:ext cx="125539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339090</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622530" y="12463145"/>
          <a:ext cx="10639425" cy="5424805"/>
        </a:xfrm>
        <a:prstGeom prst="rect">
          <a:avLst/>
        </a:prstGeom>
        <a:noFill/>
        <a:ln w="19050">
          <a:solidFill>
            <a:srgbClr val="000000"/>
          </a:solidFill>
          <a:miter lim="800000"/>
          <a:headEnd/>
          <a:tailEnd/>
        </a:ln>
      </xdr:spPr>
    </xdr:sp>
    <xdr:clientData/>
  </xdr:twoCellAnchor>
  <xdr:twoCellAnchor>
    <xdr:from>
      <xdr:col>8</xdr:col>
      <xdr:colOff>339090</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622530" y="12928600"/>
          <a:ext cx="10638155"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明朝"/>
              <a:ea typeface="ＭＳ 明朝"/>
              <a:cs typeface="+mn-cs"/>
            </a:rPr>
            <a:t>施設等整備基金は、総合保健福祉センター里楽の大規模改修、電算機器の更新などへ活用する。</a:t>
          </a:r>
          <a:endParaRPr lang="ja-JP" altLang="ja-JP" sz="1400">
            <a:effectLst/>
            <a:latin typeface="ＭＳ 明朝"/>
            <a:ea typeface="ＭＳ 明朝"/>
          </a:endParaRPr>
        </a:p>
        <a:p>
          <a:r>
            <a:rPr kumimoji="1" lang="ja-JP" altLang="ja-JP" sz="1100">
              <a:solidFill>
                <a:schemeClr val="dk1"/>
              </a:solidFill>
              <a:effectLst/>
              <a:latin typeface="ＭＳ 明朝"/>
              <a:ea typeface="ＭＳ 明朝"/>
              <a:cs typeface="+mn-cs"/>
            </a:rPr>
            <a:t>　響働のまち振興基金は、基金運用益をイベント事業などへ活用する。</a:t>
          </a:r>
          <a:endParaRPr lang="ja-JP" altLang="ja-JP" sz="1400">
            <a:effectLst/>
            <a:latin typeface="ＭＳ 明朝"/>
            <a:ea typeface="ＭＳ 明朝"/>
          </a:endParaRPr>
        </a:p>
        <a:p>
          <a:r>
            <a:rPr kumimoji="1" lang="ja-JP" altLang="ja-JP" sz="1100">
              <a:solidFill>
                <a:schemeClr val="dk1"/>
              </a:solidFill>
              <a:effectLst/>
              <a:latin typeface="ＭＳ 明朝"/>
              <a:ea typeface="ＭＳ 明朝"/>
              <a:cs typeface="+mn-cs"/>
            </a:rPr>
            <a:t>　地域支え合い活動基金は、過疎債の対象となるソフト事業へ活用する。</a:t>
          </a:r>
          <a:endParaRPr lang="ja-JP" altLang="ja-JP" sz="1400">
            <a:effectLst/>
            <a:latin typeface="ＭＳ 明朝"/>
            <a:ea typeface="ＭＳ 明朝"/>
          </a:endParaRPr>
        </a:p>
        <a:p>
          <a:r>
            <a:rPr kumimoji="1" lang="ja-JP" altLang="ja-JP" sz="1100">
              <a:solidFill>
                <a:schemeClr val="dk1"/>
              </a:solidFill>
              <a:effectLst/>
              <a:latin typeface="ＭＳ 明朝"/>
              <a:ea typeface="ＭＳ 明朝"/>
              <a:cs typeface="+mn-cs"/>
            </a:rPr>
            <a:t>　</a:t>
          </a:r>
          <a:endParaRPr lang="ja-JP" altLang="ja-JP" sz="1400">
            <a:effectLst/>
            <a:latin typeface="ＭＳ 明朝"/>
            <a:ea typeface="ＭＳ 明朝"/>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明朝"/>
              <a:ea typeface="ＭＳ 明朝"/>
              <a:cs typeface="+mn-cs"/>
            </a:rPr>
            <a:t>全体としては</a:t>
          </a:r>
          <a:r>
            <a:rPr kumimoji="1" lang="ja-JP" altLang="en-US" sz="1100">
              <a:solidFill>
                <a:schemeClr val="dk1"/>
              </a:solidFill>
              <a:effectLst/>
              <a:latin typeface="ＭＳ 明朝"/>
              <a:ea typeface="ＭＳ 明朝"/>
              <a:cs typeface="+mn-cs"/>
            </a:rPr>
            <a:t>まちづくり振興基金</a:t>
          </a:r>
          <a:r>
            <a:rPr kumimoji="1" lang="ja-JP" altLang="ja-JP" sz="1100">
              <a:solidFill>
                <a:schemeClr val="dk1"/>
              </a:solidFill>
              <a:effectLst/>
              <a:latin typeface="ＭＳ 明朝"/>
              <a:ea typeface="ＭＳ 明朝"/>
              <a:cs typeface="+mn-cs"/>
            </a:rPr>
            <a:t>の</a:t>
          </a:r>
          <a:r>
            <a:rPr kumimoji="1" lang="ja-JP" altLang="en-US" sz="1100">
              <a:solidFill>
                <a:schemeClr val="dk1"/>
              </a:solidFill>
              <a:effectLst/>
              <a:latin typeface="ＭＳ 明朝"/>
              <a:ea typeface="ＭＳ 明朝"/>
              <a:cs typeface="+mn-cs"/>
            </a:rPr>
            <a:t>取り崩し</a:t>
          </a:r>
          <a:r>
            <a:rPr kumimoji="1" lang="ja-JP" altLang="ja-JP" sz="1100">
              <a:solidFill>
                <a:schemeClr val="dk1"/>
              </a:solidFill>
              <a:effectLst/>
              <a:latin typeface="ＭＳ 明朝"/>
              <a:ea typeface="ＭＳ 明朝"/>
              <a:cs typeface="+mn-cs"/>
            </a:rPr>
            <a:t>により</a:t>
          </a:r>
          <a:r>
            <a:rPr kumimoji="1" lang="ja-JP" altLang="en-US" sz="1100">
              <a:solidFill>
                <a:schemeClr val="dk1"/>
              </a:solidFill>
              <a:effectLst/>
              <a:latin typeface="ＭＳ 明朝"/>
              <a:ea typeface="ＭＳ 明朝"/>
              <a:cs typeface="+mn-cs"/>
            </a:rPr>
            <a:t>減少</a:t>
          </a:r>
          <a:r>
            <a:rPr kumimoji="1" lang="ja-JP" altLang="ja-JP" sz="1100">
              <a:solidFill>
                <a:schemeClr val="dk1"/>
              </a:solidFill>
              <a:effectLst/>
              <a:latin typeface="ＭＳ 明朝"/>
              <a:ea typeface="ＭＳ 明朝"/>
              <a:cs typeface="+mn-cs"/>
            </a:rPr>
            <a:t>している。</a:t>
          </a:r>
          <a:endParaRPr lang="ja-JP" altLang="ja-JP" sz="1400">
            <a:effectLst/>
            <a:latin typeface="ＭＳ 明朝"/>
            <a:ea typeface="ＭＳ 明朝"/>
          </a:endParaRPr>
        </a:p>
        <a:p>
          <a:r>
            <a:rPr kumimoji="1" lang="ja-JP" altLang="ja-JP" sz="1100">
              <a:solidFill>
                <a:schemeClr val="dk1"/>
              </a:solidFill>
              <a:effectLst/>
              <a:latin typeface="ＭＳ 明朝"/>
              <a:ea typeface="ＭＳ 明朝"/>
              <a:cs typeface="+mn-cs"/>
            </a:rPr>
            <a:t>　</a:t>
          </a:r>
          <a:endParaRPr lang="ja-JP" altLang="ja-JP" sz="1400">
            <a:effectLst/>
            <a:latin typeface="ＭＳ 明朝"/>
            <a:ea typeface="ＭＳ 明朝"/>
          </a:endParaRPr>
        </a:p>
        <a:p>
          <a:endParaRPr kumimoji="1" lang="en-US" altLang="ja-JP" sz="1300">
            <a:solidFill>
              <a:schemeClr val="dk1"/>
            </a:solidFill>
            <a:effectLst/>
            <a:latin typeface="ＭＳ 明朝"/>
            <a:ea typeface="ＭＳ 明朝"/>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ＭＳ 明朝"/>
              <a:ea typeface="ＭＳ 明朝"/>
              <a:cs typeface="+mn-cs"/>
            </a:rPr>
            <a:t>施設等整備基金は、今後の大型事業に活用していく予定であり、大きく減少する見通しである。</a:t>
          </a:r>
          <a:endParaRPr lang="ja-JP" altLang="ja-JP" sz="1400">
            <a:effectLst/>
            <a:latin typeface="ＭＳ 明朝"/>
            <a:ea typeface="ＭＳ 明朝"/>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424180</xdr:colOff>
      <xdr:row>54</xdr:row>
      <xdr:rowOff>256540</xdr:rowOff>
    </xdr:from>
    <xdr:to>
      <xdr:col>9</xdr:col>
      <xdr:colOff>951230</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707620" y="12562840"/>
          <a:ext cx="234315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339090</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622530" y="5278755"/>
          <a:ext cx="10639425" cy="3450590"/>
        </a:xfrm>
        <a:prstGeom prst="rect">
          <a:avLst/>
        </a:prstGeom>
        <a:noFill/>
        <a:ln w="19050">
          <a:solidFill>
            <a:srgbClr val="000000"/>
          </a:solidFill>
          <a:miter lim="800000"/>
          <a:headEnd/>
          <a:tailEnd/>
        </a:ln>
      </xdr:spPr>
    </xdr:sp>
    <xdr:clientData/>
  </xdr:twoCellAnchor>
  <xdr:twoCellAnchor>
    <xdr:from>
      <xdr:col>8</xdr:col>
      <xdr:colOff>339090</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622530" y="5753100"/>
          <a:ext cx="10638155"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100">
              <a:solidFill>
                <a:schemeClr val="dk1"/>
              </a:solidFill>
              <a:effectLst/>
              <a:latin typeface="ＭＳ 明朝"/>
              <a:ea typeface="ＭＳ 明朝"/>
              <a:cs typeface="+mn-cs"/>
            </a:rPr>
            <a:t>利息積立により増加。</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ＭＳ 明朝"/>
              <a:ea typeface="ＭＳ 明朝"/>
              <a:cs typeface="+mn-cs"/>
            </a:rPr>
            <a:t>公債費が増大する見込みであり、今後、収支調整のための取崩や繰上償還の財源などへ取崩す必要がある。</a:t>
          </a:r>
          <a:endParaRPr lang="ja-JP" altLang="ja-JP" sz="1400">
            <a:effectLst/>
            <a:latin typeface="ＭＳ 明朝"/>
            <a:ea typeface="ＭＳ 明朝"/>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424180</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707620" y="5372735"/>
          <a:ext cx="188214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339090</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622530" y="8876665"/>
          <a:ext cx="10639425" cy="3448050"/>
        </a:xfrm>
        <a:prstGeom prst="rect">
          <a:avLst/>
        </a:prstGeom>
        <a:noFill/>
        <a:ln w="19050">
          <a:solidFill>
            <a:srgbClr val="000000"/>
          </a:solidFill>
          <a:miter lim="800000"/>
          <a:headEnd/>
          <a:tailEnd/>
        </a:ln>
      </xdr:spPr>
    </xdr:sp>
    <xdr:clientData/>
  </xdr:twoCellAnchor>
  <xdr:twoCellAnchor>
    <xdr:from>
      <xdr:col>8</xdr:col>
      <xdr:colOff>339090</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622530" y="9349740"/>
          <a:ext cx="10638155"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ＭＳ 明朝"/>
              <a:ea typeface="ＭＳ 明朝"/>
              <a:cs typeface="+mn-cs"/>
            </a:rPr>
            <a:t>決算剰余金の積立により増加した。</a:t>
          </a:r>
          <a:endParaRPr lang="ja-JP" altLang="ja-JP" sz="1400">
            <a:effectLst/>
            <a:latin typeface="ＭＳ 明朝"/>
            <a:ea typeface="ＭＳ 明朝"/>
          </a:endParaRPr>
        </a:p>
        <a:p>
          <a:endParaRPr kumimoji="1" lang="en-US" altLang="ja-JP" sz="1300">
            <a:solidFill>
              <a:schemeClr val="dk1"/>
            </a:solidFill>
            <a:effectLst/>
            <a:latin typeface="ＭＳ 明朝"/>
            <a:ea typeface="ＭＳ 明朝"/>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100">
              <a:solidFill>
                <a:schemeClr val="dk1"/>
              </a:solidFill>
              <a:effectLst/>
              <a:latin typeface="ＭＳ 明朝"/>
              <a:ea typeface="ＭＳ 明朝"/>
              <a:cs typeface="+mn-cs"/>
            </a:rPr>
            <a:t>　</a:t>
          </a:r>
          <a:r>
            <a:rPr kumimoji="1" lang="ja-JP" altLang="ja-JP" sz="1100">
              <a:solidFill>
                <a:schemeClr val="dk1"/>
              </a:solidFill>
              <a:effectLst/>
              <a:latin typeface="ＭＳ 明朝"/>
              <a:ea typeface="ＭＳ 明朝"/>
              <a:cs typeface="+mn-cs"/>
            </a:rPr>
            <a:t>大型事業が続くため、多額の地方債発行により、公債費が増大する見込みである。</a:t>
          </a:r>
          <a:endParaRPr lang="ja-JP" altLang="ja-JP" sz="1400">
            <a:effectLst/>
            <a:latin typeface="ＭＳ 明朝"/>
            <a:ea typeface="ＭＳ 明朝"/>
          </a:endParaRPr>
        </a:p>
        <a:p>
          <a:r>
            <a:rPr kumimoji="1" lang="ja-JP" altLang="ja-JP" sz="1100">
              <a:solidFill>
                <a:schemeClr val="dk1"/>
              </a:solidFill>
              <a:effectLst/>
              <a:latin typeface="ＭＳ 明朝"/>
              <a:ea typeface="ＭＳ 明朝"/>
              <a:cs typeface="+mn-cs"/>
            </a:rPr>
            <a:t>　公債費の抑制をするために、計画的に繰上償還を行っていく必要があり、財源として減債基金を活用する。</a:t>
          </a:r>
          <a:endParaRPr lang="ja-JP" altLang="ja-JP" sz="1400">
            <a:effectLst/>
            <a:latin typeface="ＭＳ 明朝"/>
            <a:ea typeface="ＭＳ 明朝"/>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424180</xdr:colOff>
      <xdr:row>42</xdr:row>
      <xdr:rowOff>168275</xdr:rowOff>
    </xdr:from>
    <xdr:to>
      <xdr:col>8</xdr:col>
      <xdr:colOff>1677670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707620" y="8969375"/>
          <a:ext cx="125349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46990</xdr:rowOff>
    </xdr:from>
    <xdr:to>
      <xdr:col>37</xdr:col>
      <xdr:colOff>57150</xdr:colOff>
      <xdr:row>60</xdr:row>
      <xdr:rowOff>116840</xdr:rowOff>
    </xdr:to>
    <xdr:graphicFrame macro="">
      <xdr:nvGraphicFramePr>
        <xdr:cNvPr id="2" name="グラフ1">
          <a:extLst>
            <a:ext uri="{FF2B5EF4-FFF2-40B4-BE49-F238E27FC236}">
              <a16:creationId xmlns:a16="http://schemas.microsoft.com/office/drawing/2014/main" id="{1790BDDF-2036-4979-B323-AD7AECAAAE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135255</xdr:rowOff>
    </xdr:to>
    <xdr:graphicFrame macro="">
      <xdr:nvGraphicFramePr>
        <xdr:cNvPr id="3" name="グラフ2">
          <a:extLst>
            <a:ext uri="{FF2B5EF4-FFF2-40B4-BE49-F238E27FC236}">
              <a16:creationId xmlns:a16="http://schemas.microsoft.com/office/drawing/2014/main" id="{18264710-527D-4A45-B99F-117C8DF16F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10ED14E-4D13-4BE9-929D-1E019C852FB1}"/>
            </a:ext>
          </a:extLst>
        </xdr:cNvPr>
        <xdr:cNvSpPr/>
      </xdr:nvSpPr>
      <xdr:spPr>
        <a:xfrm>
          <a:off x="11498580" y="8382000"/>
          <a:ext cx="134112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AF76AF3-8042-4151-8DF3-3CF684BD65F2}"/>
            </a:ext>
          </a:extLst>
        </xdr:cNvPr>
        <xdr:cNvSpPr/>
      </xdr:nvSpPr>
      <xdr:spPr>
        <a:xfrm>
          <a:off x="12839700" y="8382000"/>
          <a:ext cx="134112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1AF116C-1F68-4BCC-A6F1-88AB606D89D6}"/>
            </a:ext>
          </a:extLst>
        </xdr:cNvPr>
        <xdr:cNvSpPr/>
      </xdr:nvSpPr>
      <xdr:spPr>
        <a:xfrm>
          <a:off x="14180820" y="8382000"/>
          <a:ext cx="134112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D43C2340-D504-4482-AC7A-C39EE6716823}"/>
            </a:ext>
          </a:extLst>
        </xdr:cNvPr>
        <xdr:cNvSpPr/>
      </xdr:nvSpPr>
      <xdr:spPr>
        <a:xfrm>
          <a:off x="15521940" y="8382000"/>
          <a:ext cx="134112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5FA9D61-FA56-4511-A2ED-4D05F6291020}"/>
            </a:ext>
          </a:extLst>
        </xdr:cNvPr>
        <xdr:cNvSpPr/>
      </xdr:nvSpPr>
      <xdr:spPr>
        <a:xfrm>
          <a:off x="16863060" y="8382000"/>
          <a:ext cx="134112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FF76BA3-54B1-486F-8BB0-BDBC3217D72F}"/>
            </a:ext>
          </a:extLst>
        </xdr:cNvPr>
        <xdr:cNvSpPr/>
      </xdr:nvSpPr>
      <xdr:spPr>
        <a:xfrm>
          <a:off x="11498580" y="12070080"/>
          <a:ext cx="134112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E99FE5A-1118-41B0-A18E-CF48EB7BC1C8}"/>
            </a:ext>
          </a:extLst>
        </xdr:cNvPr>
        <xdr:cNvSpPr/>
      </xdr:nvSpPr>
      <xdr:spPr>
        <a:xfrm>
          <a:off x="12839700" y="12070080"/>
          <a:ext cx="134112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AF54AAE-9186-4805-B9AF-BE2C20973165}"/>
            </a:ext>
          </a:extLst>
        </xdr:cNvPr>
        <xdr:cNvSpPr/>
      </xdr:nvSpPr>
      <xdr:spPr>
        <a:xfrm>
          <a:off x="14180820" y="12070080"/>
          <a:ext cx="134112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F03068C2-A972-4710-805D-0C04A9D2E7C5}"/>
            </a:ext>
          </a:extLst>
        </xdr:cNvPr>
        <xdr:cNvSpPr/>
      </xdr:nvSpPr>
      <xdr:spPr>
        <a:xfrm>
          <a:off x="15521940" y="12070080"/>
          <a:ext cx="134112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B178E52B-BF84-4213-8C4E-16B491F5832C}"/>
            </a:ext>
          </a:extLst>
        </xdr:cNvPr>
        <xdr:cNvSpPr/>
      </xdr:nvSpPr>
      <xdr:spPr>
        <a:xfrm>
          <a:off x="16863060" y="12070080"/>
          <a:ext cx="134112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171450</xdr:colOff>
      <xdr:row>1</xdr:row>
      <xdr:rowOff>156210</xdr:rowOff>
    </xdr:to>
    <xdr:sp macro="" textlink="">
      <xdr:nvSpPr>
        <xdr:cNvPr id="14" name="正方形/長方形 13">
          <a:extLst>
            <a:ext uri="{FF2B5EF4-FFF2-40B4-BE49-F238E27FC236}">
              <a16:creationId xmlns:a16="http://schemas.microsoft.com/office/drawing/2014/main" id="{7C92EE6C-3DFB-453C-A1E4-E8987EA78621}"/>
            </a:ext>
          </a:extLst>
        </xdr:cNvPr>
        <xdr:cNvSpPr/>
      </xdr:nvSpPr>
      <xdr:spPr>
        <a:xfrm>
          <a:off x="355600" y="64135"/>
          <a:ext cx="11139170" cy="259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a:extLst>
            <a:ext uri="{FF2B5EF4-FFF2-40B4-BE49-F238E27FC236}">
              <a16:creationId xmlns:a16="http://schemas.microsoft.com/office/drawing/2014/main" id="{FA16C5E9-64AD-4000-8428-9624A7DB3780}"/>
            </a:ext>
          </a:extLst>
        </xdr:cNvPr>
        <xdr:cNvSpPr/>
      </xdr:nvSpPr>
      <xdr:spPr>
        <a:xfrm>
          <a:off x="15013305" y="166370"/>
          <a:ext cx="3473450" cy="1701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171450</xdr:colOff>
      <xdr:row>0</xdr:row>
      <xdr:rowOff>215265</xdr:rowOff>
    </xdr:from>
    <xdr:to>
      <xdr:col>107</xdr:col>
      <xdr:colOff>263525</xdr:colOff>
      <xdr:row>1</xdr:row>
      <xdr:rowOff>181610</xdr:rowOff>
    </xdr:to>
    <xdr:sp macro="" textlink="">
      <xdr:nvSpPr>
        <xdr:cNvPr id="16" name="正方形/長方形 15">
          <a:extLst>
            <a:ext uri="{FF2B5EF4-FFF2-40B4-BE49-F238E27FC236}">
              <a16:creationId xmlns:a16="http://schemas.microsoft.com/office/drawing/2014/main" id="{492CD675-B8C2-483A-9849-A2838A7A1360}"/>
            </a:ext>
          </a:extLst>
        </xdr:cNvPr>
        <xdr:cNvSpPr/>
      </xdr:nvSpPr>
      <xdr:spPr>
        <a:xfrm>
          <a:off x="15015210" y="169545"/>
          <a:ext cx="3452495" cy="1644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a:extLst>
            <a:ext uri="{FF2B5EF4-FFF2-40B4-BE49-F238E27FC236}">
              <a16:creationId xmlns:a16="http://schemas.microsoft.com/office/drawing/2014/main" id="{7DD9ED94-F6FF-46CF-B8EA-B83A26D2FD52}"/>
            </a:ext>
          </a:extLst>
        </xdr:cNvPr>
        <xdr:cNvSpPr/>
      </xdr:nvSpPr>
      <xdr:spPr>
        <a:xfrm>
          <a:off x="15041245" y="164465"/>
          <a:ext cx="3394710" cy="1466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高知県津野町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a:extLst>
            <a:ext uri="{FF2B5EF4-FFF2-40B4-BE49-F238E27FC236}">
              <a16:creationId xmlns:a16="http://schemas.microsoft.com/office/drawing/2014/main" id="{3B9D09AB-7880-4AC6-B0E2-1615A2E0199B}"/>
            </a:ext>
          </a:extLst>
        </xdr:cNvPr>
        <xdr:cNvSpPr/>
      </xdr:nvSpPr>
      <xdr:spPr>
        <a:xfrm>
          <a:off x="12539345" y="166370"/>
          <a:ext cx="2340610" cy="1701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a:extLst>
            <a:ext uri="{FF2B5EF4-FFF2-40B4-BE49-F238E27FC236}">
              <a16:creationId xmlns:a16="http://schemas.microsoft.com/office/drawing/2014/main" id="{0BCC2248-F15B-47C0-8FB4-59219288269F}"/>
            </a:ext>
          </a:extLst>
        </xdr:cNvPr>
        <xdr:cNvSpPr/>
      </xdr:nvSpPr>
      <xdr:spPr>
        <a:xfrm>
          <a:off x="12564745" y="169545"/>
          <a:ext cx="2296160" cy="1644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a:extLst>
            <a:ext uri="{FF2B5EF4-FFF2-40B4-BE49-F238E27FC236}">
              <a16:creationId xmlns:a16="http://schemas.microsoft.com/office/drawing/2014/main" id="{B69A690E-4B70-4CB8-B4FE-1A09A4508B42}"/>
            </a:ext>
          </a:extLst>
        </xdr:cNvPr>
        <xdr:cNvSpPr/>
      </xdr:nvSpPr>
      <xdr:spPr>
        <a:xfrm>
          <a:off x="12590145" y="164465"/>
          <a:ext cx="2261870" cy="15938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436880</xdr:colOff>
      <xdr:row>2</xdr:row>
      <xdr:rowOff>22860</xdr:rowOff>
    </xdr:from>
    <xdr:to>
      <xdr:col>53</xdr:col>
      <xdr:colOff>171450</xdr:colOff>
      <xdr:row>11</xdr:row>
      <xdr:rowOff>102870</xdr:rowOff>
    </xdr:to>
    <xdr:sp macro="" textlink="">
      <xdr:nvSpPr>
        <xdr:cNvPr id="21" name="正方形/長方形 20">
          <a:extLst>
            <a:ext uri="{FF2B5EF4-FFF2-40B4-BE49-F238E27FC236}">
              <a16:creationId xmlns:a16="http://schemas.microsoft.com/office/drawing/2014/main" id="{6EAA9A78-5C60-47C7-BCCF-C9322C748005}"/>
            </a:ext>
          </a:extLst>
        </xdr:cNvPr>
        <xdr:cNvSpPr/>
      </xdr:nvSpPr>
      <xdr:spPr>
        <a:xfrm>
          <a:off x="436880" y="358140"/>
          <a:ext cx="8878570" cy="158877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171450</xdr:colOff>
      <xdr:row>11</xdr:row>
      <xdr:rowOff>71755</xdr:rowOff>
    </xdr:to>
    <xdr:sp macro="" textlink="">
      <xdr:nvSpPr>
        <xdr:cNvPr id="22" name="正方形/長方形 21">
          <a:extLst>
            <a:ext uri="{FF2B5EF4-FFF2-40B4-BE49-F238E27FC236}">
              <a16:creationId xmlns:a16="http://schemas.microsoft.com/office/drawing/2014/main" id="{4ECF870F-C33E-4D47-B71C-0052464C4E56}"/>
            </a:ext>
          </a:extLst>
        </xdr:cNvPr>
        <xdr:cNvSpPr/>
      </xdr:nvSpPr>
      <xdr:spPr>
        <a:xfrm>
          <a:off x="558165" y="389890"/>
          <a:ext cx="1213485" cy="152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71755</xdr:rowOff>
    </xdr:to>
    <xdr:sp macro="" textlink="">
      <xdr:nvSpPr>
        <xdr:cNvPr id="23" name="正方形/長方形 22">
          <a:extLst>
            <a:ext uri="{FF2B5EF4-FFF2-40B4-BE49-F238E27FC236}">
              <a16:creationId xmlns:a16="http://schemas.microsoft.com/office/drawing/2014/main" id="{A3FC9597-BC36-443D-8C2A-2B63FFA9B294}"/>
            </a:ext>
          </a:extLst>
        </xdr:cNvPr>
        <xdr:cNvSpPr/>
      </xdr:nvSpPr>
      <xdr:spPr>
        <a:xfrm>
          <a:off x="1731645" y="389890"/>
          <a:ext cx="1173480" cy="152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5,184
5,153
197.85
7,551,009
7,476,102
34,965
3,993,947
5,993,349</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71755</xdr:rowOff>
    </xdr:to>
    <xdr:sp macro="" textlink="">
      <xdr:nvSpPr>
        <xdr:cNvPr id="24" name="正方形/長方形 23">
          <a:extLst>
            <a:ext uri="{FF2B5EF4-FFF2-40B4-BE49-F238E27FC236}">
              <a16:creationId xmlns:a16="http://schemas.microsoft.com/office/drawing/2014/main" id="{B843DAA4-23AD-412C-9F3C-B644E6731CE5}"/>
            </a:ext>
          </a:extLst>
        </xdr:cNvPr>
        <xdr:cNvSpPr/>
      </xdr:nvSpPr>
      <xdr:spPr>
        <a:xfrm>
          <a:off x="2905125" y="389890"/>
          <a:ext cx="1341120" cy="152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FC4479B5-BA61-4EB0-868B-3B2D6DDCFF64}"/>
            </a:ext>
          </a:extLst>
        </xdr:cNvPr>
        <xdr:cNvSpPr/>
      </xdr:nvSpPr>
      <xdr:spPr>
        <a:xfrm>
          <a:off x="4246245" y="408940"/>
          <a:ext cx="1780540" cy="767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171450</xdr:colOff>
      <xdr:row>7</xdr:row>
      <xdr:rowOff>3175</xdr:rowOff>
    </xdr:to>
    <xdr:sp macro="" textlink="">
      <xdr:nvSpPr>
        <xdr:cNvPr id="26" name="正方形/長方形 25">
          <a:extLst>
            <a:ext uri="{FF2B5EF4-FFF2-40B4-BE49-F238E27FC236}">
              <a16:creationId xmlns:a16="http://schemas.microsoft.com/office/drawing/2014/main" id="{B2FDB8AE-7FA4-4108-BEBF-91699752F4D2}"/>
            </a:ext>
          </a:extLst>
        </xdr:cNvPr>
        <xdr:cNvSpPr/>
      </xdr:nvSpPr>
      <xdr:spPr>
        <a:xfrm>
          <a:off x="6026785" y="408940"/>
          <a:ext cx="1109345" cy="767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891574E-2A4F-4F1C-95DF-F4C808DE245D}"/>
            </a:ext>
          </a:extLst>
        </xdr:cNvPr>
        <xdr:cNvSpPr/>
      </xdr:nvSpPr>
      <xdr:spPr>
        <a:xfrm>
          <a:off x="7200265" y="421640"/>
          <a:ext cx="566420" cy="767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127635</xdr:rowOff>
    </xdr:to>
    <xdr:sp macro="" textlink="">
      <xdr:nvSpPr>
        <xdr:cNvPr id="28" name="正方形/長方形 27">
          <a:extLst>
            <a:ext uri="{FF2B5EF4-FFF2-40B4-BE49-F238E27FC236}">
              <a16:creationId xmlns:a16="http://schemas.microsoft.com/office/drawing/2014/main" id="{878AA016-C1E7-46E1-823F-5273B2754575}"/>
            </a:ext>
          </a:extLst>
        </xdr:cNvPr>
        <xdr:cNvSpPr/>
      </xdr:nvSpPr>
      <xdr:spPr>
        <a:xfrm>
          <a:off x="4246245" y="1014730"/>
          <a:ext cx="178054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171450</xdr:colOff>
      <xdr:row>9</xdr:row>
      <xdr:rowOff>127635</xdr:rowOff>
    </xdr:to>
    <xdr:sp macro="" textlink="">
      <xdr:nvSpPr>
        <xdr:cNvPr id="29" name="正方形/長方形 28">
          <a:extLst>
            <a:ext uri="{FF2B5EF4-FFF2-40B4-BE49-F238E27FC236}">
              <a16:creationId xmlns:a16="http://schemas.microsoft.com/office/drawing/2014/main" id="{313A9C5E-BE8E-484C-A6E6-4DD15F4C3C0E}"/>
            </a:ext>
          </a:extLst>
        </xdr:cNvPr>
        <xdr:cNvSpPr/>
      </xdr:nvSpPr>
      <xdr:spPr>
        <a:xfrm>
          <a:off x="6090285" y="1014730"/>
          <a:ext cx="322516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108585</xdr:rowOff>
    </xdr:to>
    <xdr:sp macro="" textlink="">
      <xdr:nvSpPr>
        <xdr:cNvPr id="30" name="角丸四角形 29">
          <a:extLst>
            <a:ext uri="{FF2B5EF4-FFF2-40B4-BE49-F238E27FC236}">
              <a16:creationId xmlns:a16="http://schemas.microsoft.com/office/drawing/2014/main" id="{4E2ECDFF-0A67-4539-8F36-8FFF2071B624}"/>
            </a:ext>
          </a:extLst>
        </xdr:cNvPr>
        <xdr:cNvSpPr/>
      </xdr:nvSpPr>
      <xdr:spPr>
        <a:xfrm>
          <a:off x="9765665" y="358140"/>
          <a:ext cx="1341120" cy="10915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171450</xdr:colOff>
      <xdr:row>2</xdr:row>
      <xdr:rowOff>86360</xdr:rowOff>
    </xdr:from>
    <xdr:to>
      <xdr:col>64</xdr:col>
      <xdr:colOff>171450</xdr:colOff>
      <xdr:row>3</xdr:row>
      <xdr:rowOff>15875</xdr:rowOff>
    </xdr:to>
    <xdr:sp macro="" textlink="">
      <xdr:nvSpPr>
        <xdr:cNvPr id="31" name="正方形/長方形 30">
          <a:extLst>
            <a:ext uri="{FF2B5EF4-FFF2-40B4-BE49-F238E27FC236}">
              <a16:creationId xmlns:a16="http://schemas.microsoft.com/office/drawing/2014/main" id="{C1732377-8D87-48E3-8CE9-5FECBD7AA49E}"/>
            </a:ext>
          </a:extLst>
        </xdr:cNvPr>
        <xdr:cNvSpPr/>
      </xdr:nvSpPr>
      <xdr:spPr>
        <a:xfrm>
          <a:off x="9986010" y="421640"/>
          <a:ext cx="1173480" cy="971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171450</xdr:colOff>
      <xdr:row>3</xdr:row>
      <xdr:rowOff>28575</xdr:rowOff>
    </xdr:from>
    <xdr:to>
      <xdr:col>64</xdr:col>
      <xdr:colOff>171450</xdr:colOff>
      <xdr:row>6</xdr:row>
      <xdr:rowOff>34290</xdr:rowOff>
    </xdr:to>
    <xdr:sp macro="" textlink="">
      <xdr:nvSpPr>
        <xdr:cNvPr id="32" name="正方形/長方形 31">
          <a:extLst>
            <a:ext uri="{FF2B5EF4-FFF2-40B4-BE49-F238E27FC236}">
              <a16:creationId xmlns:a16="http://schemas.microsoft.com/office/drawing/2014/main" id="{8864B2E9-8E87-4E1F-ABD5-7626F3F0723A}"/>
            </a:ext>
          </a:extLst>
        </xdr:cNvPr>
        <xdr:cNvSpPr/>
      </xdr:nvSpPr>
      <xdr:spPr>
        <a:xfrm>
          <a:off x="9986010" y="531495"/>
          <a:ext cx="117348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171450</xdr:colOff>
      <xdr:row>5</xdr:row>
      <xdr:rowOff>28575</xdr:rowOff>
    </xdr:from>
    <xdr:to>
      <xdr:col>65</xdr:col>
      <xdr:colOff>117475</xdr:colOff>
      <xdr:row>8</xdr:row>
      <xdr:rowOff>158750</xdr:rowOff>
    </xdr:to>
    <xdr:sp macro="" textlink="">
      <xdr:nvSpPr>
        <xdr:cNvPr id="33" name="正方形/長方形 32">
          <a:extLst>
            <a:ext uri="{FF2B5EF4-FFF2-40B4-BE49-F238E27FC236}">
              <a16:creationId xmlns:a16="http://schemas.microsoft.com/office/drawing/2014/main" id="{2E58AE1E-F01C-4724-9B7B-2600FF9042D8}"/>
            </a:ext>
          </a:extLst>
        </xdr:cNvPr>
        <xdr:cNvSpPr/>
      </xdr:nvSpPr>
      <xdr:spPr>
        <a:xfrm>
          <a:off x="9986010" y="866775"/>
          <a:ext cx="129476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a:extLst>
            <a:ext uri="{FF2B5EF4-FFF2-40B4-BE49-F238E27FC236}">
              <a16:creationId xmlns:a16="http://schemas.microsoft.com/office/drawing/2014/main" id="{C37861EB-C1F6-48EA-8B08-D972FCC02B2A}"/>
            </a:ext>
          </a:extLst>
        </xdr:cNvPr>
        <xdr:cNvCxnSpPr/>
      </xdr:nvCxnSpPr>
      <xdr:spPr>
        <a:xfrm flipH="1">
          <a:off x="9825355" y="502920"/>
          <a:ext cx="1866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a:extLst>
            <a:ext uri="{FF2B5EF4-FFF2-40B4-BE49-F238E27FC236}">
              <a16:creationId xmlns:a16="http://schemas.microsoft.com/office/drawing/2014/main" id="{4263DD5B-EFAD-40DC-9BB0-22842C2AEBEA}"/>
            </a:ext>
          </a:extLst>
        </xdr:cNvPr>
        <xdr:cNvSpPr/>
      </xdr:nvSpPr>
      <xdr:spPr>
        <a:xfrm>
          <a:off x="9879330" y="472440"/>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114935</xdr:rowOff>
    </xdr:from>
    <xdr:to>
      <xdr:col>57</xdr:col>
      <xdr:colOff>158750</xdr:colOff>
      <xdr:row>4</xdr:row>
      <xdr:rowOff>46990</xdr:rowOff>
    </xdr:to>
    <xdr:sp macro="" textlink="">
      <xdr:nvSpPr>
        <xdr:cNvPr id="36" name="フローチャート: 判断 35">
          <a:extLst>
            <a:ext uri="{FF2B5EF4-FFF2-40B4-BE49-F238E27FC236}">
              <a16:creationId xmlns:a16="http://schemas.microsoft.com/office/drawing/2014/main" id="{C3F1F924-8B69-489B-AC52-0B1AE911172D}"/>
            </a:ext>
          </a:extLst>
        </xdr:cNvPr>
        <xdr:cNvSpPr/>
      </xdr:nvSpPr>
      <xdr:spPr>
        <a:xfrm>
          <a:off x="9879330" y="6178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164465</xdr:rowOff>
    </xdr:to>
    <xdr:cxnSp macro="">
      <xdr:nvCxnSpPr>
        <xdr:cNvPr id="37" name="直線コネクタ 36">
          <a:extLst>
            <a:ext uri="{FF2B5EF4-FFF2-40B4-BE49-F238E27FC236}">
              <a16:creationId xmlns:a16="http://schemas.microsoft.com/office/drawing/2014/main" id="{434555C2-715A-4587-B2A6-97E34E26BE6A}"/>
            </a:ext>
          </a:extLst>
        </xdr:cNvPr>
        <xdr:cNvCxnSpPr/>
      </xdr:nvCxnSpPr>
      <xdr:spPr>
        <a:xfrm>
          <a:off x="9923780" y="86677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E68DA725-7CC5-4C16-B27B-2529D0A3DB7F}"/>
            </a:ext>
          </a:extLst>
        </xdr:cNvPr>
        <xdr:cNvCxnSpPr/>
      </xdr:nvCxnSpPr>
      <xdr:spPr>
        <a:xfrm>
          <a:off x="9844405" y="866775"/>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93345</xdr:rowOff>
    </xdr:from>
    <xdr:to>
      <xdr:col>57</xdr:col>
      <xdr:colOff>101600</xdr:colOff>
      <xdr:row>7</xdr:row>
      <xdr:rowOff>61595</xdr:rowOff>
    </xdr:to>
    <xdr:cxnSp macro="">
      <xdr:nvCxnSpPr>
        <xdr:cNvPr id="39" name="直線コネクタ 38">
          <a:extLst>
            <a:ext uri="{FF2B5EF4-FFF2-40B4-BE49-F238E27FC236}">
              <a16:creationId xmlns:a16="http://schemas.microsoft.com/office/drawing/2014/main" id="{723EE941-75CD-4913-A67D-30FF77F68FF6}"/>
            </a:ext>
          </a:extLst>
        </xdr:cNvPr>
        <xdr:cNvCxnSpPr/>
      </xdr:nvCxnSpPr>
      <xdr:spPr>
        <a:xfrm flipV="1">
          <a:off x="9923780" y="109918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64770</xdr:rowOff>
    </xdr:from>
    <xdr:to>
      <xdr:col>58</xdr:col>
      <xdr:colOff>3175</xdr:colOff>
      <xdr:row>7</xdr:row>
      <xdr:rowOff>64770</xdr:rowOff>
    </xdr:to>
    <xdr:cxnSp macro="">
      <xdr:nvCxnSpPr>
        <xdr:cNvPr id="40" name="直線コネクタ 39">
          <a:extLst>
            <a:ext uri="{FF2B5EF4-FFF2-40B4-BE49-F238E27FC236}">
              <a16:creationId xmlns:a16="http://schemas.microsoft.com/office/drawing/2014/main" id="{D6FBC229-5E6A-4045-998C-4DA061AAFDCA}"/>
            </a:ext>
          </a:extLst>
        </xdr:cNvPr>
        <xdr:cNvCxnSpPr/>
      </xdr:nvCxnSpPr>
      <xdr:spPr>
        <a:xfrm>
          <a:off x="9844405" y="1238250"/>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34290</xdr:rowOff>
    </xdr:from>
    <xdr:ext cx="8895715" cy="252730"/>
    <xdr:sp macro="" textlink="">
      <xdr:nvSpPr>
        <xdr:cNvPr id="41" name="テキスト ボックス 40">
          <a:extLst>
            <a:ext uri="{FF2B5EF4-FFF2-40B4-BE49-F238E27FC236}">
              <a16:creationId xmlns:a16="http://schemas.microsoft.com/office/drawing/2014/main" id="{D4C6708E-7B5E-4D94-B1CB-256EB5D98212}"/>
            </a:ext>
          </a:extLst>
        </xdr:cNvPr>
        <xdr:cNvSpPr txBox="1"/>
      </xdr:nvSpPr>
      <xdr:spPr>
        <a:xfrm>
          <a:off x="419100" y="2045970"/>
          <a:ext cx="88957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102870</xdr:rowOff>
    </xdr:from>
    <xdr:ext cx="6045835" cy="252730"/>
    <xdr:sp macro="" textlink="">
      <xdr:nvSpPr>
        <xdr:cNvPr id="42" name="テキスト ボックス 41">
          <a:extLst>
            <a:ext uri="{FF2B5EF4-FFF2-40B4-BE49-F238E27FC236}">
              <a16:creationId xmlns:a16="http://schemas.microsoft.com/office/drawing/2014/main" id="{297202FB-DD41-4AAC-AD6A-23BEC79B537C}"/>
            </a:ext>
          </a:extLst>
        </xdr:cNvPr>
        <xdr:cNvSpPr txBox="1"/>
      </xdr:nvSpPr>
      <xdr:spPr>
        <a:xfrm>
          <a:off x="419100" y="2282190"/>
          <a:ext cx="60458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0870" cy="253365"/>
    <xdr:sp macro="" textlink="">
      <xdr:nvSpPr>
        <xdr:cNvPr id="43" name="テキスト ボックス 42">
          <a:extLst>
            <a:ext uri="{FF2B5EF4-FFF2-40B4-BE49-F238E27FC236}">
              <a16:creationId xmlns:a16="http://schemas.microsoft.com/office/drawing/2014/main" id="{B1B3FA3F-CCA3-4706-B700-7F7CEBD658C7}"/>
            </a:ext>
          </a:extLst>
        </xdr:cNvPr>
        <xdr:cNvSpPr txBox="1"/>
      </xdr:nvSpPr>
      <xdr:spPr>
        <a:xfrm>
          <a:off x="419100" y="2517775"/>
          <a:ext cx="82308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71755</xdr:rowOff>
    </xdr:from>
    <xdr:ext cx="4432935" cy="252730"/>
    <xdr:sp macro="" textlink="">
      <xdr:nvSpPr>
        <xdr:cNvPr id="44" name="テキスト ボックス 43">
          <a:extLst>
            <a:ext uri="{FF2B5EF4-FFF2-40B4-BE49-F238E27FC236}">
              <a16:creationId xmlns:a16="http://schemas.microsoft.com/office/drawing/2014/main" id="{3C76C62F-CAE1-4BB2-8B48-0C848E5188F7}"/>
            </a:ext>
          </a:extLst>
        </xdr:cNvPr>
        <xdr:cNvSpPr txBox="1"/>
      </xdr:nvSpPr>
      <xdr:spPr>
        <a:xfrm>
          <a:off x="419100" y="2753995"/>
          <a:ext cx="44329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140335</xdr:rowOff>
    </xdr:from>
    <xdr:ext cx="184150" cy="252730"/>
    <xdr:sp macro="" textlink="">
      <xdr:nvSpPr>
        <xdr:cNvPr id="45" name="テキスト ボックス 44">
          <a:extLst>
            <a:ext uri="{FF2B5EF4-FFF2-40B4-BE49-F238E27FC236}">
              <a16:creationId xmlns:a16="http://schemas.microsoft.com/office/drawing/2014/main" id="{315E8945-34A1-4AC3-93AA-B1DBB696EA5D}"/>
            </a:ext>
          </a:extLst>
        </xdr:cNvPr>
        <xdr:cNvSpPr txBox="1"/>
      </xdr:nvSpPr>
      <xdr:spPr>
        <a:xfrm>
          <a:off x="419100" y="2990215"/>
          <a:ext cx="1841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A71AC93-6F81-4DBA-8DE4-154D513915EC}"/>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79375</xdr:rowOff>
    </xdr:from>
    <xdr:to>
      <xdr:col>18</xdr:col>
      <xdr:colOff>4445</xdr:colOff>
      <xdr:row>24</xdr:row>
      <xdr:rowOff>13970</xdr:rowOff>
    </xdr:to>
    <xdr:sp macro="" textlink="">
      <xdr:nvSpPr>
        <xdr:cNvPr id="47" name="正方形/長方形 46">
          <a:extLst>
            <a:ext uri="{FF2B5EF4-FFF2-40B4-BE49-F238E27FC236}">
              <a16:creationId xmlns:a16="http://schemas.microsoft.com/office/drawing/2014/main" id="{E552BB31-EE9A-45AA-BDC6-DEDCF5D58C70}"/>
            </a:ext>
          </a:extLst>
        </xdr:cNvPr>
        <xdr:cNvSpPr/>
      </xdr:nvSpPr>
      <xdr:spPr>
        <a:xfrm>
          <a:off x="1774825" y="3767455"/>
          <a:ext cx="15138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62865</xdr:rowOff>
    </xdr:from>
    <xdr:to>
      <xdr:col>23</xdr:col>
      <xdr:colOff>5080</xdr:colOff>
      <xdr:row>24</xdr:row>
      <xdr:rowOff>29845</xdr:rowOff>
    </xdr:to>
    <xdr:sp macro="" textlink="">
      <xdr:nvSpPr>
        <xdr:cNvPr id="48" name="正方形/長方形 47">
          <a:extLst>
            <a:ext uri="{FF2B5EF4-FFF2-40B4-BE49-F238E27FC236}">
              <a16:creationId xmlns:a16="http://schemas.microsoft.com/office/drawing/2014/main" id="{ED227F35-4A1D-4F3F-A612-1C33C28695D8}"/>
            </a:ext>
          </a:extLst>
        </xdr:cNvPr>
        <xdr:cNvSpPr/>
      </xdr:nvSpPr>
      <xdr:spPr>
        <a:xfrm>
          <a:off x="3387090" y="3750945"/>
          <a:ext cx="74041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[ 54.5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90170</xdr:rowOff>
    </xdr:to>
    <xdr:sp macro="" textlink="">
      <xdr:nvSpPr>
        <xdr:cNvPr id="49" name="正方形/長方形 48">
          <a:extLst>
            <a:ext uri="{FF2B5EF4-FFF2-40B4-BE49-F238E27FC236}">
              <a16:creationId xmlns:a16="http://schemas.microsoft.com/office/drawing/2014/main" id="{7B4B8868-817D-43A8-A207-69DFEF2708AF}"/>
            </a:ext>
          </a:extLst>
        </xdr:cNvPr>
        <xdr:cNvSpPr/>
      </xdr:nvSpPr>
      <xdr:spPr>
        <a:xfrm>
          <a:off x="4815205" y="3578225"/>
          <a:ext cx="1341120" cy="2000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28575</xdr:rowOff>
    </xdr:from>
    <xdr:to>
      <xdr:col>35</xdr:col>
      <xdr:colOff>22225</xdr:colOff>
      <xdr:row>23</xdr:row>
      <xdr:rowOff>108585</xdr:rowOff>
    </xdr:to>
    <xdr:sp macro="" textlink="">
      <xdr:nvSpPr>
        <xdr:cNvPr id="50" name="正方形/長方形 49">
          <a:extLst>
            <a:ext uri="{FF2B5EF4-FFF2-40B4-BE49-F238E27FC236}">
              <a16:creationId xmlns:a16="http://schemas.microsoft.com/office/drawing/2014/main" id="{1F535038-A1D4-4615-824A-E6C2C7E443D1}"/>
            </a:ext>
          </a:extLst>
        </xdr:cNvPr>
        <xdr:cNvSpPr/>
      </xdr:nvSpPr>
      <xdr:spPr>
        <a:xfrm>
          <a:off x="4815205" y="371665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9/80</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90170</xdr:rowOff>
    </xdr:to>
    <xdr:sp macro="" textlink="">
      <xdr:nvSpPr>
        <xdr:cNvPr id="51" name="正方形/長方形 50">
          <a:extLst>
            <a:ext uri="{FF2B5EF4-FFF2-40B4-BE49-F238E27FC236}">
              <a16:creationId xmlns:a16="http://schemas.microsoft.com/office/drawing/2014/main" id="{B4D80F86-FFBB-4088-9E33-B8BF5A589248}"/>
            </a:ext>
          </a:extLst>
        </xdr:cNvPr>
        <xdr:cNvSpPr/>
      </xdr:nvSpPr>
      <xdr:spPr>
        <a:xfrm>
          <a:off x="6156325" y="3578225"/>
          <a:ext cx="1341120" cy="2000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28575</xdr:rowOff>
    </xdr:from>
    <xdr:to>
      <xdr:col>43</xdr:col>
      <xdr:colOff>22225</xdr:colOff>
      <xdr:row>23</xdr:row>
      <xdr:rowOff>108585</xdr:rowOff>
    </xdr:to>
    <xdr:sp macro="" textlink="">
      <xdr:nvSpPr>
        <xdr:cNvPr id="52" name="正方形/長方形 51">
          <a:extLst>
            <a:ext uri="{FF2B5EF4-FFF2-40B4-BE49-F238E27FC236}">
              <a16:creationId xmlns:a16="http://schemas.microsoft.com/office/drawing/2014/main" id="{60F276A6-4031-4B01-BFE0-C1043C29D0EE}"/>
            </a:ext>
          </a:extLst>
        </xdr:cNvPr>
        <xdr:cNvSpPr/>
      </xdr:nvSpPr>
      <xdr:spPr>
        <a:xfrm>
          <a:off x="6156325" y="371665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90170</xdr:rowOff>
    </xdr:to>
    <xdr:sp macro="" textlink="">
      <xdr:nvSpPr>
        <xdr:cNvPr id="53" name="正方形/長方形 52">
          <a:extLst>
            <a:ext uri="{FF2B5EF4-FFF2-40B4-BE49-F238E27FC236}">
              <a16:creationId xmlns:a16="http://schemas.microsoft.com/office/drawing/2014/main" id="{441F3370-C189-492C-B85E-BBDBEEC7F62F}"/>
            </a:ext>
          </a:extLst>
        </xdr:cNvPr>
        <xdr:cNvSpPr/>
      </xdr:nvSpPr>
      <xdr:spPr>
        <a:xfrm>
          <a:off x="7624445" y="3578225"/>
          <a:ext cx="1341120" cy="2000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43</xdr:col>
      <xdr:colOff>149225</xdr:colOff>
      <xdr:row>22</xdr:row>
      <xdr:rowOff>28575</xdr:rowOff>
    </xdr:from>
    <xdr:to>
      <xdr:col>51</xdr:col>
      <xdr:colOff>149225</xdr:colOff>
      <xdr:row>23</xdr:row>
      <xdr:rowOff>108585</xdr:rowOff>
    </xdr:to>
    <xdr:sp macro="" textlink="">
      <xdr:nvSpPr>
        <xdr:cNvPr id="54" name="正方形/長方形 53">
          <a:extLst>
            <a:ext uri="{FF2B5EF4-FFF2-40B4-BE49-F238E27FC236}">
              <a16:creationId xmlns:a16="http://schemas.microsoft.com/office/drawing/2014/main" id="{1C9C43C3-7F64-4176-AAAC-2CCFEB3C050A}"/>
            </a:ext>
          </a:extLst>
        </xdr:cNvPr>
        <xdr:cNvSpPr/>
      </xdr:nvSpPr>
      <xdr:spPr>
        <a:xfrm>
          <a:off x="7624445" y="371665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64770</xdr:rowOff>
    </xdr:from>
    <xdr:to>
      <xdr:col>27</xdr:col>
      <xdr:colOff>73025</xdr:colOff>
      <xdr:row>36</xdr:row>
      <xdr:rowOff>164465</xdr:rowOff>
    </xdr:to>
    <xdr:sp macro="" textlink="">
      <xdr:nvSpPr>
        <xdr:cNvPr id="55" name="正方形/長方形 54">
          <a:extLst>
            <a:ext uri="{FF2B5EF4-FFF2-40B4-BE49-F238E27FC236}">
              <a16:creationId xmlns:a16="http://schemas.microsoft.com/office/drawing/2014/main" id="{ADD796F7-C9E1-4BCA-B5FF-5EEBD88C8379}"/>
            </a:ext>
          </a:extLst>
        </xdr:cNvPr>
        <xdr:cNvSpPr/>
      </xdr:nvSpPr>
      <xdr:spPr>
        <a:xfrm>
          <a:off x="1127125" y="4088130"/>
          <a:ext cx="373888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64770</xdr:rowOff>
    </xdr:from>
    <xdr:to>
      <xdr:col>53</xdr:col>
      <xdr:colOff>149225</xdr:colOff>
      <xdr:row>36</xdr:row>
      <xdr:rowOff>164465</xdr:rowOff>
    </xdr:to>
    <xdr:sp macro="" textlink="">
      <xdr:nvSpPr>
        <xdr:cNvPr id="56" name="正方形/長方形 55">
          <a:extLst>
            <a:ext uri="{FF2B5EF4-FFF2-40B4-BE49-F238E27FC236}">
              <a16:creationId xmlns:a16="http://schemas.microsoft.com/office/drawing/2014/main" id="{19DB3624-6A86-4B12-9B64-1695ADF8D963}"/>
            </a:ext>
          </a:extLst>
        </xdr:cNvPr>
        <xdr:cNvSpPr/>
      </xdr:nvSpPr>
      <xdr:spPr>
        <a:xfrm>
          <a:off x="5109845" y="4088130"/>
          <a:ext cx="419100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127635</xdr:rowOff>
    </xdr:from>
    <xdr:to>
      <xdr:col>52</xdr:col>
      <xdr:colOff>149225</xdr:colOff>
      <xdr:row>26</xdr:row>
      <xdr:rowOff>40005</xdr:rowOff>
    </xdr:to>
    <xdr:sp macro="" textlink="">
      <xdr:nvSpPr>
        <xdr:cNvPr id="57" name="正方形/長方形 56">
          <a:extLst>
            <a:ext uri="{FF2B5EF4-FFF2-40B4-BE49-F238E27FC236}">
              <a16:creationId xmlns:a16="http://schemas.microsoft.com/office/drawing/2014/main" id="{ED595EF3-8B1E-4E14-A596-DE8EEE3E5807}"/>
            </a:ext>
          </a:extLst>
        </xdr:cNvPr>
        <xdr:cNvSpPr/>
      </xdr:nvSpPr>
      <xdr:spPr>
        <a:xfrm>
          <a:off x="5109845" y="4150995"/>
          <a:ext cx="4023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77470</xdr:rowOff>
    </xdr:to>
    <xdr:sp macro="" textlink="" fLocksText="0">
      <xdr:nvSpPr>
        <xdr:cNvPr id="58" name="テキスト ボックス 57">
          <a:extLst>
            <a:ext uri="{FF2B5EF4-FFF2-40B4-BE49-F238E27FC236}">
              <a16:creationId xmlns:a16="http://schemas.microsoft.com/office/drawing/2014/main" id="{4EAC6CCB-D0B7-44B2-9EA5-7DDCEFFF6129}"/>
            </a:ext>
          </a:extLst>
        </xdr:cNvPr>
        <xdr:cNvSpPr txBox="1"/>
      </xdr:nvSpPr>
      <xdr:spPr>
        <a:xfrm>
          <a:off x="5163185" y="4374515"/>
          <a:ext cx="401066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有形固定資産原価償却率は類似団体より低い水準にある。</a:t>
          </a:r>
        </a:p>
        <a:p>
          <a:r>
            <a:rPr kumimoji="1" lang="ja-JP" altLang="en-US" sz="1000">
              <a:latin typeface="ＭＳ Ｐゴシック"/>
              <a:ea typeface="ＭＳ Ｐゴシック"/>
            </a:rPr>
            <a:t>毎年、計画的な町道の整備改良を実施しており、有形固定資産減価償却率は低下している。</a:t>
          </a:r>
        </a:p>
        <a:p>
          <a:r>
            <a:rPr kumimoji="1" lang="ja-JP" altLang="en-US" sz="1000">
              <a:latin typeface="ＭＳ Ｐゴシック"/>
              <a:ea typeface="ＭＳ Ｐゴシック"/>
            </a:rPr>
            <a:t>しかし津野町は山間地域で、集落が点在しているため、橋梁や集会施設が類似団体と比較して多くなっており、老朽化も進んでいる。また、旧村単位で公共施設があり、一人あたりの面積の数値が高い。</a:t>
          </a:r>
        </a:p>
        <a:p>
          <a:r>
            <a:rPr kumimoji="1" lang="ja-JP" altLang="en-US" sz="1000">
              <a:latin typeface="ＭＳ Ｐゴシック"/>
              <a:ea typeface="ＭＳ Ｐゴシック"/>
            </a:rPr>
            <a:t>公共施設個別管理計画に基づき、老朽化した施設の集約化・複合化や長寿命化により適切な維持管理に努めていく必要がある。</a:t>
          </a:r>
          <a:endParaRPr kumimoji="1" lang="ja-JP" altLang="en-US" sz="1100">
            <a:latin typeface="ＭＳ Ｐゴシック"/>
            <a:ea typeface="ＭＳ Ｐゴシック"/>
          </a:endParaRPr>
        </a:p>
      </xdr:txBody>
    </xdr:sp>
    <xdr:clientData/>
  </xdr:twoCellAnchor>
  <xdr:oneCellAnchor>
    <xdr:from>
      <xdr:col>4</xdr:col>
      <xdr:colOff>171450</xdr:colOff>
      <xdr:row>23</xdr:row>
      <xdr:rowOff>46990</xdr:rowOff>
    </xdr:from>
    <xdr:ext cx="349885" cy="219710"/>
    <xdr:sp macro="" textlink="">
      <xdr:nvSpPr>
        <xdr:cNvPr id="59" name="テキスト ボックス 58">
          <a:extLst>
            <a:ext uri="{FF2B5EF4-FFF2-40B4-BE49-F238E27FC236}">
              <a16:creationId xmlns:a16="http://schemas.microsoft.com/office/drawing/2014/main" id="{E20CF9AA-1B25-4803-AAC7-1D07068452FC}"/>
            </a:ext>
          </a:extLst>
        </xdr:cNvPr>
        <xdr:cNvSpPr txBox="1"/>
      </xdr:nvSpPr>
      <xdr:spPr>
        <a:xfrm>
          <a:off x="1101090" y="3902710"/>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164465</xdr:rowOff>
    </xdr:from>
    <xdr:to>
      <xdr:col>27</xdr:col>
      <xdr:colOff>73025</xdr:colOff>
      <xdr:row>36</xdr:row>
      <xdr:rowOff>164465</xdr:rowOff>
    </xdr:to>
    <xdr:cxnSp macro="">
      <xdr:nvCxnSpPr>
        <xdr:cNvPr id="60" name="直線コネクタ 59">
          <a:extLst>
            <a:ext uri="{FF2B5EF4-FFF2-40B4-BE49-F238E27FC236}">
              <a16:creationId xmlns:a16="http://schemas.microsoft.com/office/drawing/2014/main" id="{A62AA900-013F-4756-945C-2AE96A4D097F}"/>
            </a:ext>
          </a:extLst>
        </xdr:cNvPr>
        <xdr:cNvCxnSpPr/>
      </xdr:nvCxnSpPr>
      <xdr:spPr>
        <a:xfrm>
          <a:off x="1127125" y="6199505"/>
          <a:ext cx="37388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73025</xdr:rowOff>
    </xdr:from>
    <xdr:ext cx="410210" cy="220345"/>
    <xdr:sp macro="" textlink="">
      <xdr:nvSpPr>
        <xdr:cNvPr id="61" name="テキスト ボックス 60">
          <a:extLst>
            <a:ext uri="{FF2B5EF4-FFF2-40B4-BE49-F238E27FC236}">
              <a16:creationId xmlns:a16="http://schemas.microsoft.com/office/drawing/2014/main" id="{3E031219-9A3F-4D27-B3C3-1A83117B786F}"/>
            </a:ext>
          </a:extLst>
        </xdr:cNvPr>
        <xdr:cNvSpPr txBox="1"/>
      </xdr:nvSpPr>
      <xdr:spPr>
        <a:xfrm>
          <a:off x="721360" y="6108065"/>
          <a:ext cx="4102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a:t>
          </a:r>
          <a:endParaRPr kumimoji="1" lang="ja-JP" altLang="en-US" sz="800">
            <a:latin typeface="ＭＳ Ｐゴシック"/>
            <a:ea typeface="ＭＳ Ｐゴシック"/>
          </a:endParaRPr>
        </a:p>
      </xdr:txBody>
    </xdr:sp>
    <xdr:clientData/>
  </xdr:oneCellAnchor>
  <xdr:twoCellAnchor>
    <xdr:from>
      <xdr:col>5</xdr:col>
      <xdr:colOff>22225</xdr:colOff>
      <xdr:row>34</xdr:row>
      <xdr:rowOff>77470</xdr:rowOff>
    </xdr:from>
    <xdr:to>
      <xdr:col>27</xdr:col>
      <xdr:colOff>73025</xdr:colOff>
      <xdr:row>34</xdr:row>
      <xdr:rowOff>77470</xdr:rowOff>
    </xdr:to>
    <xdr:cxnSp macro="">
      <xdr:nvCxnSpPr>
        <xdr:cNvPr id="62" name="直線コネクタ 61">
          <a:extLst>
            <a:ext uri="{FF2B5EF4-FFF2-40B4-BE49-F238E27FC236}">
              <a16:creationId xmlns:a16="http://schemas.microsoft.com/office/drawing/2014/main" id="{D9BD95EC-F298-4407-A386-F21480846E43}"/>
            </a:ext>
          </a:extLst>
        </xdr:cNvPr>
        <xdr:cNvCxnSpPr/>
      </xdr:nvCxnSpPr>
      <xdr:spPr>
        <a:xfrm>
          <a:off x="1127125" y="5777230"/>
          <a:ext cx="37388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33</xdr:row>
      <xdr:rowOff>153035</xdr:rowOff>
    </xdr:from>
    <xdr:ext cx="410210" cy="220345"/>
    <xdr:sp macro="" textlink="">
      <xdr:nvSpPr>
        <xdr:cNvPr id="63" name="テキスト ボックス 62">
          <a:extLst>
            <a:ext uri="{FF2B5EF4-FFF2-40B4-BE49-F238E27FC236}">
              <a16:creationId xmlns:a16="http://schemas.microsoft.com/office/drawing/2014/main" id="{B8497FDB-2068-4833-B392-7CB7E0751520}"/>
            </a:ext>
          </a:extLst>
        </xdr:cNvPr>
        <xdr:cNvSpPr txBox="1"/>
      </xdr:nvSpPr>
      <xdr:spPr>
        <a:xfrm>
          <a:off x="721360" y="5685155"/>
          <a:ext cx="4102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158750</xdr:rowOff>
    </xdr:from>
    <xdr:to>
      <xdr:col>27</xdr:col>
      <xdr:colOff>73025</xdr:colOff>
      <xdr:row>31</xdr:row>
      <xdr:rowOff>158750</xdr:rowOff>
    </xdr:to>
    <xdr:cxnSp macro="">
      <xdr:nvCxnSpPr>
        <xdr:cNvPr id="64" name="直線コネクタ 63">
          <a:extLst>
            <a:ext uri="{FF2B5EF4-FFF2-40B4-BE49-F238E27FC236}">
              <a16:creationId xmlns:a16="http://schemas.microsoft.com/office/drawing/2014/main" id="{B7CD29E7-89FE-4AB0-8793-348FFDA699BC}"/>
            </a:ext>
          </a:extLst>
        </xdr:cNvPr>
        <xdr:cNvCxnSpPr/>
      </xdr:nvCxnSpPr>
      <xdr:spPr>
        <a:xfrm>
          <a:off x="1127125" y="5355590"/>
          <a:ext cx="37388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66675</xdr:rowOff>
    </xdr:from>
    <xdr:ext cx="358775" cy="219075"/>
    <xdr:sp macro="" textlink="">
      <xdr:nvSpPr>
        <xdr:cNvPr id="65" name="テキスト ボックス 64">
          <a:extLst>
            <a:ext uri="{FF2B5EF4-FFF2-40B4-BE49-F238E27FC236}">
              <a16:creationId xmlns:a16="http://schemas.microsoft.com/office/drawing/2014/main" id="{935EEDBA-1190-4F81-9784-F3E53901B15D}"/>
            </a:ext>
          </a:extLst>
        </xdr:cNvPr>
        <xdr:cNvSpPr txBox="1"/>
      </xdr:nvSpPr>
      <xdr:spPr>
        <a:xfrm>
          <a:off x="772795" y="5263515"/>
          <a:ext cx="35877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29</xdr:row>
      <xdr:rowOff>71755</xdr:rowOff>
    </xdr:from>
    <xdr:to>
      <xdr:col>27</xdr:col>
      <xdr:colOff>73025</xdr:colOff>
      <xdr:row>29</xdr:row>
      <xdr:rowOff>71755</xdr:rowOff>
    </xdr:to>
    <xdr:cxnSp macro="">
      <xdr:nvCxnSpPr>
        <xdr:cNvPr id="66" name="直線コネクタ 65">
          <a:extLst>
            <a:ext uri="{FF2B5EF4-FFF2-40B4-BE49-F238E27FC236}">
              <a16:creationId xmlns:a16="http://schemas.microsoft.com/office/drawing/2014/main" id="{8E8CE8D8-9274-43FF-BD33-F9317052B18D}"/>
            </a:ext>
          </a:extLst>
        </xdr:cNvPr>
        <xdr:cNvCxnSpPr/>
      </xdr:nvCxnSpPr>
      <xdr:spPr>
        <a:xfrm>
          <a:off x="1127125" y="4933315"/>
          <a:ext cx="37388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147320</xdr:rowOff>
    </xdr:from>
    <xdr:ext cx="358775" cy="220345"/>
    <xdr:sp macro="" textlink="">
      <xdr:nvSpPr>
        <xdr:cNvPr id="67" name="テキスト ボックス 66">
          <a:extLst>
            <a:ext uri="{FF2B5EF4-FFF2-40B4-BE49-F238E27FC236}">
              <a16:creationId xmlns:a16="http://schemas.microsoft.com/office/drawing/2014/main" id="{1BAD4548-2C12-41C2-A758-8CBCF3B23BE8}"/>
            </a:ext>
          </a:extLst>
        </xdr:cNvPr>
        <xdr:cNvSpPr txBox="1"/>
      </xdr:nvSpPr>
      <xdr:spPr>
        <a:xfrm>
          <a:off x="772795" y="4841240"/>
          <a:ext cx="3587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151765</xdr:rowOff>
    </xdr:from>
    <xdr:to>
      <xdr:col>27</xdr:col>
      <xdr:colOff>73025</xdr:colOff>
      <xdr:row>26</xdr:row>
      <xdr:rowOff>151765</xdr:rowOff>
    </xdr:to>
    <xdr:cxnSp macro="">
      <xdr:nvCxnSpPr>
        <xdr:cNvPr id="68" name="直線コネクタ 67">
          <a:extLst>
            <a:ext uri="{FF2B5EF4-FFF2-40B4-BE49-F238E27FC236}">
              <a16:creationId xmlns:a16="http://schemas.microsoft.com/office/drawing/2014/main" id="{D6A8256C-71EB-4152-AAEA-C15013742C91}"/>
            </a:ext>
          </a:extLst>
        </xdr:cNvPr>
        <xdr:cNvCxnSpPr/>
      </xdr:nvCxnSpPr>
      <xdr:spPr>
        <a:xfrm>
          <a:off x="1127125" y="4510405"/>
          <a:ext cx="37388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26</xdr:row>
      <xdr:rowOff>60325</xdr:rowOff>
    </xdr:from>
    <xdr:ext cx="358775" cy="220345"/>
    <xdr:sp macro="" textlink="">
      <xdr:nvSpPr>
        <xdr:cNvPr id="69" name="テキスト ボックス 68">
          <a:extLst>
            <a:ext uri="{FF2B5EF4-FFF2-40B4-BE49-F238E27FC236}">
              <a16:creationId xmlns:a16="http://schemas.microsoft.com/office/drawing/2014/main" id="{F1652D42-3596-40C4-A8D2-397F04DD9971}"/>
            </a:ext>
          </a:extLst>
        </xdr:cNvPr>
        <xdr:cNvSpPr txBox="1"/>
      </xdr:nvSpPr>
      <xdr:spPr>
        <a:xfrm>
          <a:off x="772795" y="4418965"/>
          <a:ext cx="3587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24</xdr:row>
      <xdr:rowOff>64770</xdr:rowOff>
    </xdr:to>
    <xdr:cxnSp macro="">
      <xdr:nvCxnSpPr>
        <xdr:cNvPr id="70" name="直線コネクタ 69">
          <a:extLst>
            <a:ext uri="{FF2B5EF4-FFF2-40B4-BE49-F238E27FC236}">
              <a16:creationId xmlns:a16="http://schemas.microsoft.com/office/drawing/2014/main" id="{25C104BD-36CE-4BB9-9A59-9604F1494853}"/>
            </a:ext>
          </a:extLst>
        </xdr:cNvPr>
        <xdr:cNvCxnSpPr/>
      </xdr:nvCxnSpPr>
      <xdr:spPr>
        <a:xfrm>
          <a:off x="1127125" y="4088130"/>
          <a:ext cx="37388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140970</xdr:rowOff>
    </xdr:from>
    <xdr:ext cx="358775" cy="219710"/>
    <xdr:sp macro="" textlink="">
      <xdr:nvSpPr>
        <xdr:cNvPr id="71" name="テキスト ボックス 70">
          <a:extLst>
            <a:ext uri="{FF2B5EF4-FFF2-40B4-BE49-F238E27FC236}">
              <a16:creationId xmlns:a16="http://schemas.microsoft.com/office/drawing/2014/main" id="{DDAEB3A3-46E9-4204-858B-FD8D57562E50}"/>
            </a:ext>
          </a:extLst>
        </xdr:cNvPr>
        <xdr:cNvSpPr txBox="1"/>
      </xdr:nvSpPr>
      <xdr:spPr>
        <a:xfrm>
          <a:off x="772795" y="3996690"/>
          <a:ext cx="35877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36</xdr:row>
      <xdr:rowOff>164465</xdr:rowOff>
    </xdr:to>
    <xdr:sp macro="" textlink="">
      <xdr:nvSpPr>
        <xdr:cNvPr id="72" name="有形固定資産減価償却率グラフ枠">
          <a:extLst>
            <a:ext uri="{FF2B5EF4-FFF2-40B4-BE49-F238E27FC236}">
              <a16:creationId xmlns:a16="http://schemas.microsoft.com/office/drawing/2014/main" id="{1B5052F7-FFDB-417B-A393-7FD8C1C54F36}"/>
            </a:ext>
          </a:extLst>
        </xdr:cNvPr>
        <xdr:cNvSpPr/>
      </xdr:nvSpPr>
      <xdr:spPr>
        <a:xfrm>
          <a:off x="1127125" y="4088130"/>
          <a:ext cx="373888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104140</xdr:rowOff>
    </xdr:from>
    <xdr:to>
      <xdr:col>23</xdr:col>
      <xdr:colOff>85090</xdr:colOff>
      <xdr:row>33</xdr:row>
      <xdr:rowOff>40005</xdr:rowOff>
    </xdr:to>
    <xdr:cxnSp macro="">
      <xdr:nvCxnSpPr>
        <xdr:cNvPr id="73" name="直線コネクタ 72">
          <a:extLst>
            <a:ext uri="{FF2B5EF4-FFF2-40B4-BE49-F238E27FC236}">
              <a16:creationId xmlns:a16="http://schemas.microsoft.com/office/drawing/2014/main" id="{0A76169A-93C0-4E1F-8823-B68C6BC21DD2}"/>
            </a:ext>
          </a:extLst>
        </xdr:cNvPr>
        <xdr:cNvCxnSpPr/>
      </xdr:nvCxnSpPr>
      <xdr:spPr>
        <a:xfrm flipV="1">
          <a:off x="4206240" y="4462780"/>
          <a:ext cx="1270" cy="1109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43815</xdr:rowOff>
    </xdr:from>
    <xdr:ext cx="405130" cy="252730"/>
    <xdr:sp macro="" textlink="">
      <xdr:nvSpPr>
        <xdr:cNvPr id="74" name="有形固定資産減価償却率最小値テキスト">
          <a:extLst>
            <a:ext uri="{FF2B5EF4-FFF2-40B4-BE49-F238E27FC236}">
              <a16:creationId xmlns:a16="http://schemas.microsoft.com/office/drawing/2014/main" id="{8A61D493-3A6D-48F0-89B9-94CE015D2094}"/>
            </a:ext>
          </a:extLst>
        </xdr:cNvPr>
        <xdr:cNvSpPr txBox="1"/>
      </xdr:nvSpPr>
      <xdr:spPr>
        <a:xfrm>
          <a:off x="4258945" y="557593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90.3</a:t>
          </a:r>
          <a:endParaRPr kumimoji="1" lang="ja-JP" altLang="en-US" sz="1000" b="1">
            <a:latin typeface="ＭＳ Ｐゴシック"/>
            <a:ea typeface="ＭＳ Ｐゴシック"/>
          </a:endParaRPr>
        </a:p>
      </xdr:txBody>
    </xdr:sp>
    <xdr:clientData/>
  </xdr:oneCellAnchor>
  <xdr:twoCellAnchor>
    <xdr:from>
      <xdr:col>22</xdr:col>
      <xdr:colOff>171450</xdr:colOff>
      <xdr:row>33</xdr:row>
      <xdr:rowOff>40005</xdr:rowOff>
    </xdr:from>
    <xdr:to>
      <xdr:col>23</xdr:col>
      <xdr:colOff>171450</xdr:colOff>
      <xdr:row>33</xdr:row>
      <xdr:rowOff>40005</xdr:rowOff>
    </xdr:to>
    <xdr:cxnSp macro="">
      <xdr:nvCxnSpPr>
        <xdr:cNvPr id="75" name="直線コネクタ 74">
          <a:extLst>
            <a:ext uri="{FF2B5EF4-FFF2-40B4-BE49-F238E27FC236}">
              <a16:creationId xmlns:a16="http://schemas.microsoft.com/office/drawing/2014/main" id="{22B871B1-791C-43F7-A710-85B3C0B4F7BD}"/>
            </a:ext>
          </a:extLst>
        </xdr:cNvPr>
        <xdr:cNvCxnSpPr/>
      </xdr:nvCxnSpPr>
      <xdr:spPr>
        <a:xfrm>
          <a:off x="4118610" y="5572125"/>
          <a:ext cx="1676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51435</xdr:rowOff>
    </xdr:from>
    <xdr:ext cx="405130" cy="252730"/>
    <xdr:sp macro="" textlink="">
      <xdr:nvSpPr>
        <xdr:cNvPr id="76" name="有形固定資産減価償却率最大値テキスト">
          <a:extLst>
            <a:ext uri="{FF2B5EF4-FFF2-40B4-BE49-F238E27FC236}">
              <a16:creationId xmlns:a16="http://schemas.microsoft.com/office/drawing/2014/main" id="{5CF31638-AF98-42E6-A71F-509E9112B1DA}"/>
            </a:ext>
          </a:extLst>
        </xdr:cNvPr>
        <xdr:cNvSpPr txBox="1"/>
      </xdr:nvSpPr>
      <xdr:spPr>
        <a:xfrm>
          <a:off x="4258945" y="424243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37.7</a:t>
          </a:r>
          <a:endParaRPr kumimoji="1" lang="ja-JP" altLang="en-US" sz="1000" b="1">
            <a:latin typeface="ＭＳ Ｐゴシック"/>
            <a:ea typeface="ＭＳ Ｐゴシック"/>
          </a:endParaRPr>
        </a:p>
      </xdr:txBody>
    </xdr:sp>
    <xdr:clientData/>
  </xdr:oneCellAnchor>
  <xdr:twoCellAnchor>
    <xdr:from>
      <xdr:col>22</xdr:col>
      <xdr:colOff>171450</xdr:colOff>
      <xdr:row>26</xdr:row>
      <xdr:rowOff>104140</xdr:rowOff>
    </xdr:from>
    <xdr:to>
      <xdr:col>23</xdr:col>
      <xdr:colOff>171450</xdr:colOff>
      <xdr:row>26</xdr:row>
      <xdr:rowOff>104140</xdr:rowOff>
    </xdr:to>
    <xdr:cxnSp macro="">
      <xdr:nvCxnSpPr>
        <xdr:cNvPr id="77" name="直線コネクタ 76">
          <a:extLst>
            <a:ext uri="{FF2B5EF4-FFF2-40B4-BE49-F238E27FC236}">
              <a16:creationId xmlns:a16="http://schemas.microsoft.com/office/drawing/2014/main" id="{915AF3AC-7F9E-4995-817D-6C2BC3A8B02E}"/>
            </a:ext>
          </a:extLst>
        </xdr:cNvPr>
        <xdr:cNvCxnSpPr/>
      </xdr:nvCxnSpPr>
      <xdr:spPr>
        <a:xfrm>
          <a:off x="4118610" y="4462780"/>
          <a:ext cx="1676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5715</xdr:rowOff>
    </xdr:from>
    <xdr:ext cx="405130" cy="253365"/>
    <xdr:sp macro="" textlink="">
      <xdr:nvSpPr>
        <xdr:cNvPr id="78" name="有形固定資産減価償却率平均値テキスト">
          <a:extLst>
            <a:ext uri="{FF2B5EF4-FFF2-40B4-BE49-F238E27FC236}">
              <a16:creationId xmlns:a16="http://schemas.microsoft.com/office/drawing/2014/main" id="{200DC897-F051-4D67-803A-EC1237218655}"/>
            </a:ext>
          </a:extLst>
        </xdr:cNvPr>
        <xdr:cNvSpPr txBox="1"/>
      </xdr:nvSpPr>
      <xdr:spPr>
        <a:xfrm>
          <a:off x="4258945" y="5034915"/>
          <a:ext cx="4051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27305</xdr:rowOff>
    </xdr:from>
    <xdr:to>
      <xdr:col>23</xdr:col>
      <xdr:colOff>136525</xdr:colOff>
      <xdr:row>30</xdr:row>
      <xdr:rowOff>127000</xdr:rowOff>
    </xdr:to>
    <xdr:sp macro="" textlink="">
      <xdr:nvSpPr>
        <xdr:cNvPr id="79" name="フローチャート: 判断 78">
          <a:extLst>
            <a:ext uri="{FF2B5EF4-FFF2-40B4-BE49-F238E27FC236}">
              <a16:creationId xmlns:a16="http://schemas.microsoft.com/office/drawing/2014/main" id="{B2EEADC5-5AD2-4E02-978E-8912B434D0C3}"/>
            </a:ext>
          </a:extLst>
        </xdr:cNvPr>
        <xdr:cNvSpPr/>
      </xdr:nvSpPr>
      <xdr:spPr>
        <a:xfrm>
          <a:off x="4157345" y="50565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171450</xdr:colOff>
      <xdr:row>30</xdr:row>
      <xdr:rowOff>100965</xdr:rowOff>
    </xdr:to>
    <xdr:sp macro="" textlink="">
      <xdr:nvSpPr>
        <xdr:cNvPr id="80" name="フローチャート: 判断 79">
          <a:extLst>
            <a:ext uri="{FF2B5EF4-FFF2-40B4-BE49-F238E27FC236}">
              <a16:creationId xmlns:a16="http://schemas.microsoft.com/office/drawing/2014/main" id="{C1740794-9FD7-4B01-AF79-4A7786627D02}"/>
            </a:ext>
          </a:extLst>
        </xdr:cNvPr>
        <xdr:cNvSpPr/>
      </xdr:nvSpPr>
      <xdr:spPr>
        <a:xfrm>
          <a:off x="3537585" y="503110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3810</xdr:rowOff>
    </xdr:from>
    <xdr:to>
      <xdr:col>15</xdr:col>
      <xdr:colOff>171450</xdr:colOff>
      <xdr:row>30</xdr:row>
      <xdr:rowOff>103505</xdr:rowOff>
    </xdr:to>
    <xdr:sp macro="" textlink="">
      <xdr:nvSpPr>
        <xdr:cNvPr id="81" name="フローチャート: 判断 80">
          <a:extLst>
            <a:ext uri="{FF2B5EF4-FFF2-40B4-BE49-F238E27FC236}">
              <a16:creationId xmlns:a16="http://schemas.microsoft.com/office/drawing/2014/main" id="{15049B08-B22E-432C-95FD-CFB0E4AD4B49}"/>
            </a:ext>
          </a:extLst>
        </xdr:cNvPr>
        <xdr:cNvSpPr/>
      </xdr:nvSpPr>
      <xdr:spPr>
        <a:xfrm>
          <a:off x="2867025" y="503301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152400</xdr:rowOff>
    </xdr:from>
    <xdr:to>
      <xdr:col>11</xdr:col>
      <xdr:colOff>171450</xdr:colOff>
      <xdr:row>30</xdr:row>
      <xdr:rowOff>84455</xdr:rowOff>
    </xdr:to>
    <xdr:sp macro="" textlink="">
      <xdr:nvSpPr>
        <xdr:cNvPr id="82" name="フローチャート: 判断 81">
          <a:extLst>
            <a:ext uri="{FF2B5EF4-FFF2-40B4-BE49-F238E27FC236}">
              <a16:creationId xmlns:a16="http://schemas.microsoft.com/office/drawing/2014/main" id="{9C92E2CF-D112-478D-B30B-E9DF9251B517}"/>
            </a:ext>
          </a:extLst>
        </xdr:cNvPr>
        <xdr:cNvSpPr/>
      </xdr:nvSpPr>
      <xdr:spPr>
        <a:xfrm>
          <a:off x="2196465" y="501396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114935</xdr:rowOff>
    </xdr:from>
    <xdr:to>
      <xdr:col>7</xdr:col>
      <xdr:colOff>171450</xdr:colOff>
      <xdr:row>30</xdr:row>
      <xdr:rowOff>46990</xdr:rowOff>
    </xdr:to>
    <xdr:sp macro="" textlink="">
      <xdr:nvSpPr>
        <xdr:cNvPr id="83" name="フローチャート: 判断 82">
          <a:extLst>
            <a:ext uri="{FF2B5EF4-FFF2-40B4-BE49-F238E27FC236}">
              <a16:creationId xmlns:a16="http://schemas.microsoft.com/office/drawing/2014/main" id="{50464B77-46B6-4F9C-B05B-C8A3F55D3726}"/>
            </a:ext>
          </a:extLst>
        </xdr:cNvPr>
        <xdr:cNvSpPr/>
      </xdr:nvSpPr>
      <xdr:spPr>
        <a:xfrm>
          <a:off x="1525905" y="497649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41275</xdr:rowOff>
    </xdr:from>
    <xdr:ext cx="761365" cy="220345"/>
    <xdr:sp macro="" textlink="">
      <xdr:nvSpPr>
        <xdr:cNvPr id="84" name="テキスト ボックス 83">
          <a:extLst>
            <a:ext uri="{FF2B5EF4-FFF2-40B4-BE49-F238E27FC236}">
              <a16:creationId xmlns:a16="http://schemas.microsoft.com/office/drawing/2014/main" id="{7F6D7C58-5401-4D56-85B5-972445FAF91C}"/>
            </a:ext>
          </a:extLst>
        </xdr:cNvPr>
        <xdr:cNvSpPr txBox="1"/>
      </xdr:nvSpPr>
      <xdr:spPr>
        <a:xfrm>
          <a:off x="4053205" y="6243955"/>
          <a:ext cx="7613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41275</xdr:rowOff>
    </xdr:from>
    <xdr:ext cx="761365" cy="220345"/>
    <xdr:sp macro="" textlink="">
      <xdr:nvSpPr>
        <xdr:cNvPr id="85" name="テキスト ボックス 84">
          <a:extLst>
            <a:ext uri="{FF2B5EF4-FFF2-40B4-BE49-F238E27FC236}">
              <a16:creationId xmlns:a16="http://schemas.microsoft.com/office/drawing/2014/main" id="{30498A42-231D-4E50-A51B-1EAC37193966}"/>
            </a:ext>
          </a:extLst>
        </xdr:cNvPr>
        <xdr:cNvSpPr txBox="1"/>
      </xdr:nvSpPr>
      <xdr:spPr>
        <a:xfrm>
          <a:off x="3433445" y="6243955"/>
          <a:ext cx="7613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41275</xdr:rowOff>
    </xdr:from>
    <xdr:ext cx="761365" cy="220345"/>
    <xdr:sp macro="" textlink="">
      <xdr:nvSpPr>
        <xdr:cNvPr id="86" name="テキスト ボックス 85">
          <a:extLst>
            <a:ext uri="{FF2B5EF4-FFF2-40B4-BE49-F238E27FC236}">
              <a16:creationId xmlns:a16="http://schemas.microsoft.com/office/drawing/2014/main" id="{94A7F201-1300-4766-BC57-76251113D7A3}"/>
            </a:ext>
          </a:extLst>
        </xdr:cNvPr>
        <xdr:cNvSpPr txBox="1"/>
      </xdr:nvSpPr>
      <xdr:spPr>
        <a:xfrm>
          <a:off x="2762885" y="6243955"/>
          <a:ext cx="7613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41275</xdr:rowOff>
    </xdr:from>
    <xdr:ext cx="761365" cy="220345"/>
    <xdr:sp macro="" textlink="">
      <xdr:nvSpPr>
        <xdr:cNvPr id="87" name="テキスト ボックス 86">
          <a:extLst>
            <a:ext uri="{FF2B5EF4-FFF2-40B4-BE49-F238E27FC236}">
              <a16:creationId xmlns:a16="http://schemas.microsoft.com/office/drawing/2014/main" id="{6795FD54-BC90-442F-9E4A-48ED5D03C33B}"/>
            </a:ext>
          </a:extLst>
        </xdr:cNvPr>
        <xdr:cNvSpPr txBox="1"/>
      </xdr:nvSpPr>
      <xdr:spPr>
        <a:xfrm>
          <a:off x="2092325" y="6243955"/>
          <a:ext cx="7613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41275</xdr:rowOff>
    </xdr:from>
    <xdr:ext cx="761365" cy="220345"/>
    <xdr:sp macro="" textlink="">
      <xdr:nvSpPr>
        <xdr:cNvPr id="88" name="テキスト ボックス 87">
          <a:extLst>
            <a:ext uri="{FF2B5EF4-FFF2-40B4-BE49-F238E27FC236}">
              <a16:creationId xmlns:a16="http://schemas.microsoft.com/office/drawing/2014/main" id="{F83B89A7-D9F6-48A8-A013-74BA57577E70}"/>
            </a:ext>
          </a:extLst>
        </xdr:cNvPr>
        <xdr:cNvSpPr txBox="1"/>
      </xdr:nvSpPr>
      <xdr:spPr>
        <a:xfrm>
          <a:off x="1421765" y="6243955"/>
          <a:ext cx="7613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28</xdr:row>
      <xdr:rowOff>73025</xdr:rowOff>
    </xdr:from>
    <xdr:to>
      <xdr:col>23</xdr:col>
      <xdr:colOff>136525</xdr:colOff>
      <xdr:row>29</xdr:row>
      <xdr:rowOff>5080</xdr:rowOff>
    </xdr:to>
    <xdr:sp macro="" textlink="">
      <xdr:nvSpPr>
        <xdr:cNvPr id="89" name="楕円 88">
          <a:extLst>
            <a:ext uri="{FF2B5EF4-FFF2-40B4-BE49-F238E27FC236}">
              <a16:creationId xmlns:a16="http://schemas.microsoft.com/office/drawing/2014/main" id="{3726280A-E39F-44A3-A820-C853E6C9D79C}"/>
            </a:ext>
          </a:extLst>
        </xdr:cNvPr>
        <xdr:cNvSpPr/>
      </xdr:nvSpPr>
      <xdr:spPr>
        <a:xfrm>
          <a:off x="4157345" y="47669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95250</xdr:rowOff>
    </xdr:from>
    <xdr:ext cx="405130" cy="253365"/>
    <xdr:sp macro="" textlink="">
      <xdr:nvSpPr>
        <xdr:cNvPr id="90" name="有形固定資産減価償却率該当値テキスト">
          <a:extLst>
            <a:ext uri="{FF2B5EF4-FFF2-40B4-BE49-F238E27FC236}">
              <a16:creationId xmlns:a16="http://schemas.microsoft.com/office/drawing/2014/main" id="{2C10BEC9-1CD2-4836-A974-E3E6C3E151F4}"/>
            </a:ext>
          </a:extLst>
        </xdr:cNvPr>
        <xdr:cNvSpPr txBox="1"/>
      </xdr:nvSpPr>
      <xdr:spPr>
        <a:xfrm>
          <a:off x="4258945" y="462153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28</xdr:row>
      <xdr:rowOff>109220</xdr:rowOff>
    </xdr:from>
    <xdr:to>
      <xdr:col>19</xdr:col>
      <xdr:colOff>171450</xdr:colOff>
      <xdr:row>29</xdr:row>
      <xdr:rowOff>40640</xdr:rowOff>
    </xdr:to>
    <xdr:sp macro="" textlink="">
      <xdr:nvSpPr>
        <xdr:cNvPr id="91" name="楕円 90">
          <a:extLst>
            <a:ext uri="{FF2B5EF4-FFF2-40B4-BE49-F238E27FC236}">
              <a16:creationId xmlns:a16="http://schemas.microsoft.com/office/drawing/2014/main" id="{CE480F88-8DB2-4AFD-9738-336B770456B5}"/>
            </a:ext>
          </a:extLst>
        </xdr:cNvPr>
        <xdr:cNvSpPr/>
      </xdr:nvSpPr>
      <xdr:spPr>
        <a:xfrm>
          <a:off x="3537585" y="480314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123190</xdr:rowOff>
    </xdr:from>
    <xdr:to>
      <xdr:col>23</xdr:col>
      <xdr:colOff>85725</xdr:colOff>
      <xdr:row>28</xdr:row>
      <xdr:rowOff>159385</xdr:rowOff>
    </xdr:to>
    <xdr:cxnSp macro="">
      <xdr:nvCxnSpPr>
        <xdr:cNvPr id="92" name="直線コネクタ 91">
          <a:extLst>
            <a:ext uri="{FF2B5EF4-FFF2-40B4-BE49-F238E27FC236}">
              <a16:creationId xmlns:a16="http://schemas.microsoft.com/office/drawing/2014/main" id="{13B13689-64BF-4077-AAC1-309F5BB7E010}"/>
            </a:ext>
          </a:extLst>
        </xdr:cNvPr>
        <xdr:cNvCxnSpPr/>
      </xdr:nvCxnSpPr>
      <xdr:spPr>
        <a:xfrm flipV="1">
          <a:off x="3588385" y="4817110"/>
          <a:ext cx="61976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84455</xdr:rowOff>
    </xdr:from>
    <xdr:to>
      <xdr:col>15</xdr:col>
      <xdr:colOff>171450</xdr:colOff>
      <xdr:row>29</xdr:row>
      <xdr:rowOff>15875</xdr:rowOff>
    </xdr:to>
    <xdr:sp macro="" textlink="">
      <xdr:nvSpPr>
        <xdr:cNvPr id="93" name="楕円 92">
          <a:extLst>
            <a:ext uri="{FF2B5EF4-FFF2-40B4-BE49-F238E27FC236}">
              <a16:creationId xmlns:a16="http://schemas.microsoft.com/office/drawing/2014/main" id="{0D942E73-0F00-43D5-A732-47453BB50E44}"/>
            </a:ext>
          </a:extLst>
        </xdr:cNvPr>
        <xdr:cNvSpPr/>
      </xdr:nvSpPr>
      <xdr:spPr>
        <a:xfrm>
          <a:off x="2867025" y="477837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133350</xdr:rowOff>
    </xdr:from>
    <xdr:to>
      <xdr:col>19</xdr:col>
      <xdr:colOff>136525</xdr:colOff>
      <xdr:row>28</xdr:row>
      <xdr:rowOff>159385</xdr:rowOff>
    </xdr:to>
    <xdr:cxnSp macro="">
      <xdr:nvCxnSpPr>
        <xdr:cNvPr id="94" name="直線コネクタ 93">
          <a:extLst>
            <a:ext uri="{FF2B5EF4-FFF2-40B4-BE49-F238E27FC236}">
              <a16:creationId xmlns:a16="http://schemas.microsoft.com/office/drawing/2014/main" id="{828AD41E-ED71-48B4-97C0-22DB6618E49C}"/>
            </a:ext>
          </a:extLst>
        </xdr:cNvPr>
        <xdr:cNvCxnSpPr/>
      </xdr:nvCxnSpPr>
      <xdr:spPr>
        <a:xfrm>
          <a:off x="2917825" y="4827270"/>
          <a:ext cx="67056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73025</xdr:rowOff>
    </xdr:from>
    <xdr:to>
      <xdr:col>11</xdr:col>
      <xdr:colOff>171450</xdr:colOff>
      <xdr:row>29</xdr:row>
      <xdr:rowOff>5080</xdr:rowOff>
    </xdr:to>
    <xdr:sp macro="" textlink="">
      <xdr:nvSpPr>
        <xdr:cNvPr id="95" name="楕円 94">
          <a:extLst>
            <a:ext uri="{FF2B5EF4-FFF2-40B4-BE49-F238E27FC236}">
              <a16:creationId xmlns:a16="http://schemas.microsoft.com/office/drawing/2014/main" id="{8AF2D6F6-E58D-4336-AE7F-33150E8CA0AD}"/>
            </a:ext>
          </a:extLst>
        </xdr:cNvPr>
        <xdr:cNvSpPr/>
      </xdr:nvSpPr>
      <xdr:spPr>
        <a:xfrm>
          <a:off x="2196465" y="476694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123190</xdr:rowOff>
    </xdr:from>
    <xdr:to>
      <xdr:col>15</xdr:col>
      <xdr:colOff>136525</xdr:colOff>
      <xdr:row>28</xdr:row>
      <xdr:rowOff>133350</xdr:rowOff>
    </xdr:to>
    <xdr:cxnSp macro="">
      <xdr:nvCxnSpPr>
        <xdr:cNvPr id="96" name="直線コネクタ 95">
          <a:extLst>
            <a:ext uri="{FF2B5EF4-FFF2-40B4-BE49-F238E27FC236}">
              <a16:creationId xmlns:a16="http://schemas.microsoft.com/office/drawing/2014/main" id="{F824C2AE-2715-4990-AD64-92332D886613}"/>
            </a:ext>
          </a:extLst>
        </xdr:cNvPr>
        <xdr:cNvCxnSpPr/>
      </xdr:nvCxnSpPr>
      <xdr:spPr>
        <a:xfrm>
          <a:off x="2247265" y="4817110"/>
          <a:ext cx="67056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157480</xdr:rowOff>
    </xdr:from>
    <xdr:to>
      <xdr:col>7</xdr:col>
      <xdr:colOff>171450</xdr:colOff>
      <xdr:row>29</xdr:row>
      <xdr:rowOff>89535</xdr:rowOff>
    </xdr:to>
    <xdr:sp macro="" textlink="">
      <xdr:nvSpPr>
        <xdr:cNvPr id="97" name="楕円 96">
          <a:extLst>
            <a:ext uri="{FF2B5EF4-FFF2-40B4-BE49-F238E27FC236}">
              <a16:creationId xmlns:a16="http://schemas.microsoft.com/office/drawing/2014/main" id="{1AF30D7D-E793-49DE-8B5A-0A3AA90EB03B}"/>
            </a:ext>
          </a:extLst>
        </xdr:cNvPr>
        <xdr:cNvSpPr/>
      </xdr:nvSpPr>
      <xdr:spPr>
        <a:xfrm>
          <a:off x="1525905" y="4851400"/>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123190</xdr:rowOff>
    </xdr:from>
    <xdr:to>
      <xdr:col>11</xdr:col>
      <xdr:colOff>136525</xdr:colOff>
      <xdr:row>29</xdr:row>
      <xdr:rowOff>39370</xdr:rowOff>
    </xdr:to>
    <xdr:cxnSp macro="">
      <xdr:nvCxnSpPr>
        <xdr:cNvPr id="98" name="直線コネクタ 97">
          <a:extLst>
            <a:ext uri="{FF2B5EF4-FFF2-40B4-BE49-F238E27FC236}">
              <a16:creationId xmlns:a16="http://schemas.microsoft.com/office/drawing/2014/main" id="{A6C09F42-E466-42EA-B897-01EEA3965B42}"/>
            </a:ext>
          </a:extLst>
        </xdr:cNvPr>
        <xdr:cNvCxnSpPr/>
      </xdr:nvCxnSpPr>
      <xdr:spPr>
        <a:xfrm flipV="1">
          <a:off x="1576705" y="4817110"/>
          <a:ext cx="67056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30</xdr:row>
      <xdr:rowOff>92710</xdr:rowOff>
    </xdr:from>
    <xdr:ext cx="405130" cy="253365"/>
    <xdr:sp macro="" textlink="">
      <xdr:nvSpPr>
        <xdr:cNvPr id="99" name="n_1aveValue有形固定資産減価償却率">
          <a:extLst>
            <a:ext uri="{FF2B5EF4-FFF2-40B4-BE49-F238E27FC236}">
              <a16:creationId xmlns:a16="http://schemas.microsoft.com/office/drawing/2014/main" id="{05EC5D77-4A66-4AC5-B275-55B555725B7D}"/>
            </a:ext>
          </a:extLst>
        </xdr:cNvPr>
        <xdr:cNvSpPr txBox="1"/>
      </xdr:nvSpPr>
      <xdr:spPr>
        <a:xfrm>
          <a:off x="3395980" y="512191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30</xdr:row>
      <xdr:rowOff>94615</xdr:rowOff>
    </xdr:from>
    <xdr:ext cx="405130" cy="253365"/>
    <xdr:sp macro="" textlink="">
      <xdr:nvSpPr>
        <xdr:cNvPr id="100" name="n_2aveValue有形固定資産減価償却率">
          <a:extLst>
            <a:ext uri="{FF2B5EF4-FFF2-40B4-BE49-F238E27FC236}">
              <a16:creationId xmlns:a16="http://schemas.microsoft.com/office/drawing/2014/main" id="{347BF433-9778-48A6-ADED-E4A508E4DB6E}"/>
            </a:ext>
          </a:extLst>
        </xdr:cNvPr>
        <xdr:cNvSpPr txBox="1"/>
      </xdr:nvSpPr>
      <xdr:spPr>
        <a:xfrm>
          <a:off x="2738120" y="51238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30</xdr:row>
      <xdr:rowOff>75565</xdr:rowOff>
    </xdr:from>
    <xdr:ext cx="405130" cy="253365"/>
    <xdr:sp macro="" textlink="">
      <xdr:nvSpPr>
        <xdr:cNvPr id="101" name="n_3aveValue有形固定資産減価償却率">
          <a:extLst>
            <a:ext uri="{FF2B5EF4-FFF2-40B4-BE49-F238E27FC236}">
              <a16:creationId xmlns:a16="http://schemas.microsoft.com/office/drawing/2014/main" id="{1BD56008-811B-4CA9-913E-EE252E4D2844}"/>
            </a:ext>
          </a:extLst>
        </xdr:cNvPr>
        <xdr:cNvSpPr txBox="1"/>
      </xdr:nvSpPr>
      <xdr:spPr>
        <a:xfrm>
          <a:off x="2067560" y="510476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30</xdr:row>
      <xdr:rowOff>38100</xdr:rowOff>
    </xdr:from>
    <xdr:ext cx="405130" cy="253365"/>
    <xdr:sp macro="" textlink="">
      <xdr:nvSpPr>
        <xdr:cNvPr id="102" name="n_4aveValue有形固定資産減価償却率">
          <a:extLst>
            <a:ext uri="{FF2B5EF4-FFF2-40B4-BE49-F238E27FC236}">
              <a16:creationId xmlns:a16="http://schemas.microsoft.com/office/drawing/2014/main" id="{B3696524-F270-4D5F-8B18-1F3773DB8D8A}"/>
            </a:ext>
          </a:extLst>
        </xdr:cNvPr>
        <xdr:cNvSpPr txBox="1"/>
      </xdr:nvSpPr>
      <xdr:spPr>
        <a:xfrm>
          <a:off x="1397000" y="50673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27</xdr:row>
      <xdr:rowOff>57150</xdr:rowOff>
    </xdr:from>
    <xdr:ext cx="405130" cy="253365"/>
    <xdr:sp macro="" textlink="">
      <xdr:nvSpPr>
        <xdr:cNvPr id="103" name="n_1mainValue有形固定資産減価償却率">
          <a:extLst>
            <a:ext uri="{FF2B5EF4-FFF2-40B4-BE49-F238E27FC236}">
              <a16:creationId xmlns:a16="http://schemas.microsoft.com/office/drawing/2014/main" id="{21CE2499-F08D-499B-B40D-7A002EE26AC6}"/>
            </a:ext>
          </a:extLst>
        </xdr:cNvPr>
        <xdr:cNvSpPr txBox="1"/>
      </xdr:nvSpPr>
      <xdr:spPr>
        <a:xfrm>
          <a:off x="3395980" y="458343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27</xdr:row>
      <xdr:rowOff>31750</xdr:rowOff>
    </xdr:from>
    <xdr:ext cx="405130" cy="252730"/>
    <xdr:sp macro="" textlink="">
      <xdr:nvSpPr>
        <xdr:cNvPr id="104" name="n_2mainValue有形固定資産減価償却率">
          <a:extLst>
            <a:ext uri="{FF2B5EF4-FFF2-40B4-BE49-F238E27FC236}">
              <a16:creationId xmlns:a16="http://schemas.microsoft.com/office/drawing/2014/main" id="{3464C300-4977-49F9-860D-5E519EDDEBDE}"/>
            </a:ext>
          </a:extLst>
        </xdr:cNvPr>
        <xdr:cNvSpPr txBox="1"/>
      </xdr:nvSpPr>
      <xdr:spPr>
        <a:xfrm>
          <a:off x="2738120" y="455803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27</xdr:row>
      <xdr:rowOff>20955</xdr:rowOff>
    </xdr:from>
    <xdr:ext cx="405130" cy="253365"/>
    <xdr:sp macro="" textlink="">
      <xdr:nvSpPr>
        <xdr:cNvPr id="105" name="n_3mainValue有形固定資産減価償却率">
          <a:extLst>
            <a:ext uri="{FF2B5EF4-FFF2-40B4-BE49-F238E27FC236}">
              <a16:creationId xmlns:a16="http://schemas.microsoft.com/office/drawing/2014/main" id="{4EF9F7A5-AF2D-44FA-9EEF-9C6D507EBCA7}"/>
            </a:ext>
          </a:extLst>
        </xdr:cNvPr>
        <xdr:cNvSpPr txBox="1"/>
      </xdr:nvSpPr>
      <xdr:spPr>
        <a:xfrm>
          <a:off x="2067560" y="45472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27</xdr:row>
      <xdr:rowOff>106045</xdr:rowOff>
    </xdr:from>
    <xdr:ext cx="405130" cy="252730"/>
    <xdr:sp macro="" textlink="">
      <xdr:nvSpPr>
        <xdr:cNvPr id="106" name="n_4mainValue有形固定資産減価償却率">
          <a:extLst>
            <a:ext uri="{FF2B5EF4-FFF2-40B4-BE49-F238E27FC236}">
              <a16:creationId xmlns:a16="http://schemas.microsoft.com/office/drawing/2014/main" id="{B72265A4-54E2-4B15-8536-724C15F80B9A}"/>
            </a:ext>
          </a:extLst>
        </xdr:cNvPr>
        <xdr:cNvSpPr txBox="1"/>
      </xdr:nvSpPr>
      <xdr:spPr>
        <a:xfrm>
          <a:off x="1397000" y="463232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442C98BB-E2CC-4C5A-B2AA-39C7FCE4405D}"/>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79375</xdr:rowOff>
    </xdr:from>
    <xdr:to>
      <xdr:col>68</xdr:col>
      <xdr:colOff>158750</xdr:colOff>
      <xdr:row>24</xdr:row>
      <xdr:rowOff>13970</xdr:rowOff>
    </xdr:to>
    <xdr:sp macro="" textlink="">
      <xdr:nvSpPr>
        <xdr:cNvPr id="108" name="正方形/長方形 107">
          <a:extLst>
            <a:ext uri="{FF2B5EF4-FFF2-40B4-BE49-F238E27FC236}">
              <a16:creationId xmlns:a16="http://schemas.microsoft.com/office/drawing/2014/main" id="{B8B9F3F5-926D-4440-BCA6-32CBED4C5E9E}"/>
            </a:ext>
          </a:extLst>
        </xdr:cNvPr>
        <xdr:cNvSpPr/>
      </xdr:nvSpPr>
      <xdr:spPr>
        <a:xfrm>
          <a:off x="10904220" y="3767455"/>
          <a:ext cx="92075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71</xdr:col>
      <xdr:colOff>123190</xdr:colOff>
      <xdr:row>22</xdr:row>
      <xdr:rowOff>62865</xdr:rowOff>
    </xdr:from>
    <xdr:to>
      <xdr:col>75</xdr:col>
      <xdr:colOff>48260</xdr:colOff>
      <xdr:row>24</xdr:row>
      <xdr:rowOff>29845</xdr:rowOff>
    </xdr:to>
    <xdr:sp macro="" textlink="">
      <xdr:nvSpPr>
        <xdr:cNvPr id="109" name="正方形/長方形 108">
          <a:extLst>
            <a:ext uri="{FF2B5EF4-FFF2-40B4-BE49-F238E27FC236}">
              <a16:creationId xmlns:a16="http://schemas.microsoft.com/office/drawing/2014/main" id="{C2A23822-BB41-411A-A6BB-F7B75B6ADA17}"/>
            </a:ext>
          </a:extLst>
        </xdr:cNvPr>
        <xdr:cNvSpPr/>
      </xdr:nvSpPr>
      <xdr:spPr>
        <a:xfrm>
          <a:off x="12292330" y="3750945"/>
          <a:ext cx="59563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[ 0.0% ]</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90170</xdr:rowOff>
    </xdr:to>
    <xdr:sp macro="" textlink="">
      <xdr:nvSpPr>
        <xdr:cNvPr id="110" name="正方形/長方形 109">
          <a:extLst>
            <a:ext uri="{FF2B5EF4-FFF2-40B4-BE49-F238E27FC236}">
              <a16:creationId xmlns:a16="http://schemas.microsoft.com/office/drawing/2014/main" id="{09945011-47EC-438D-9588-A5E58EAFAA49}"/>
            </a:ext>
          </a:extLst>
        </xdr:cNvPr>
        <xdr:cNvSpPr/>
      </xdr:nvSpPr>
      <xdr:spPr>
        <a:xfrm>
          <a:off x="13659485" y="3578225"/>
          <a:ext cx="1341120" cy="2000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28575</xdr:rowOff>
    </xdr:from>
    <xdr:to>
      <xdr:col>87</xdr:col>
      <xdr:colOff>149225</xdr:colOff>
      <xdr:row>23</xdr:row>
      <xdr:rowOff>108585</xdr:rowOff>
    </xdr:to>
    <xdr:sp macro="" textlink="">
      <xdr:nvSpPr>
        <xdr:cNvPr id="111" name="正方形/長方形 110">
          <a:extLst>
            <a:ext uri="{FF2B5EF4-FFF2-40B4-BE49-F238E27FC236}">
              <a16:creationId xmlns:a16="http://schemas.microsoft.com/office/drawing/2014/main" id="{F7EDE513-57B1-4289-A649-AEB934E57AC6}"/>
            </a:ext>
          </a:extLst>
        </xdr:cNvPr>
        <xdr:cNvSpPr/>
      </xdr:nvSpPr>
      <xdr:spPr>
        <a:xfrm>
          <a:off x="13659485" y="371665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90170</xdr:rowOff>
    </xdr:to>
    <xdr:sp macro="" textlink="">
      <xdr:nvSpPr>
        <xdr:cNvPr id="112" name="正方形/長方形 111">
          <a:extLst>
            <a:ext uri="{FF2B5EF4-FFF2-40B4-BE49-F238E27FC236}">
              <a16:creationId xmlns:a16="http://schemas.microsoft.com/office/drawing/2014/main" id="{FAA16C11-EAD6-4E92-B352-773FB9689458}"/>
            </a:ext>
          </a:extLst>
        </xdr:cNvPr>
        <xdr:cNvSpPr/>
      </xdr:nvSpPr>
      <xdr:spPr>
        <a:xfrm>
          <a:off x="15000605" y="3578225"/>
          <a:ext cx="1341120" cy="2000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28575</xdr:rowOff>
    </xdr:from>
    <xdr:to>
      <xdr:col>95</xdr:col>
      <xdr:colOff>149225</xdr:colOff>
      <xdr:row>23</xdr:row>
      <xdr:rowOff>108585</xdr:rowOff>
    </xdr:to>
    <xdr:sp macro="" textlink="">
      <xdr:nvSpPr>
        <xdr:cNvPr id="113" name="正方形/長方形 112">
          <a:extLst>
            <a:ext uri="{FF2B5EF4-FFF2-40B4-BE49-F238E27FC236}">
              <a16:creationId xmlns:a16="http://schemas.microsoft.com/office/drawing/2014/main" id="{B6F6E4E7-122D-4AE7-BA5B-F6FB5A7CB568}"/>
            </a:ext>
          </a:extLst>
        </xdr:cNvPr>
        <xdr:cNvSpPr/>
      </xdr:nvSpPr>
      <xdr:spPr>
        <a:xfrm>
          <a:off x="15000605" y="371665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90170</xdr:rowOff>
    </xdr:to>
    <xdr:sp macro="" textlink="">
      <xdr:nvSpPr>
        <xdr:cNvPr id="114" name="正方形/長方形 113">
          <a:extLst>
            <a:ext uri="{FF2B5EF4-FFF2-40B4-BE49-F238E27FC236}">
              <a16:creationId xmlns:a16="http://schemas.microsoft.com/office/drawing/2014/main" id="{D7DD2596-4FB1-4611-B12C-954182569616}"/>
            </a:ext>
          </a:extLst>
        </xdr:cNvPr>
        <xdr:cNvSpPr/>
      </xdr:nvSpPr>
      <xdr:spPr>
        <a:xfrm>
          <a:off x="16445865" y="3578225"/>
          <a:ext cx="1341120" cy="2000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96</xdr:col>
      <xdr:colOff>85725</xdr:colOff>
      <xdr:row>22</xdr:row>
      <xdr:rowOff>28575</xdr:rowOff>
    </xdr:from>
    <xdr:to>
      <xdr:col>104</xdr:col>
      <xdr:colOff>85725</xdr:colOff>
      <xdr:row>23</xdr:row>
      <xdr:rowOff>108585</xdr:rowOff>
    </xdr:to>
    <xdr:sp macro="" textlink="">
      <xdr:nvSpPr>
        <xdr:cNvPr id="115" name="正方形/長方形 114">
          <a:extLst>
            <a:ext uri="{FF2B5EF4-FFF2-40B4-BE49-F238E27FC236}">
              <a16:creationId xmlns:a16="http://schemas.microsoft.com/office/drawing/2014/main" id="{727A70C6-C9C7-4837-AE27-9B1AD1E5E29B}"/>
            </a:ext>
          </a:extLst>
        </xdr:cNvPr>
        <xdr:cNvSpPr/>
      </xdr:nvSpPr>
      <xdr:spPr>
        <a:xfrm>
          <a:off x="16445865" y="371665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688.0</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64770</xdr:rowOff>
    </xdr:from>
    <xdr:to>
      <xdr:col>80</xdr:col>
      <xdr:colOff>9525</xdr:colOff>
      <xdr:row>36</xdr:row>
      <xdr:rowOff>164465</xdr:rowOff>
    </xdr:to>
    <xdr:sp macro="" textlink="">
      <xdr:nvSpPr>
        <xdr:cNvPr id="116" name="正方形/長方形 115">
          <a:extLst>
            <a:ext uri="{FF2B5EF4-FFF2-40B4-BE49-F238E27FC236}">
              <a16:creationId xmlns:a16="http://schemas.microsoft.com/office/drawing/2014/main" id="{212467A6-951D-425F-8CEC-8BD1D9090D75}"/>
            </a:ext>
          </a:extLst>
        </xdr:cNvPr>
        <xdr:cNvSpPr/>
      </xdr:nvSpPr>
      <xdr:spPr>
        <a:xfrm>
          <a:off x="9971405" y="4088130"/>
          <a:ext cx="371602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64770</xdr:rowOff>
    </xdr:from>
    <xdr:to>
      <xdr:col>106</xdr:col>
      <xdr:colOff>85725</xdr:colOff>
      <xdr:row>36</xdr:row>
      <xdr:rowOff>164465</xdr:rowOff>
    </xdr:to>
    <xdr:sp macro="" textlink="">
      <xdr:nvSpPr>
        <xdr:cNvPr id="117" name="正方形/長方形 116">
          <a:extLst>
            <a:ext uri="{FF2B5EF4-FFF2-40B4-BE49-F238E27FC236}">
              <a16:creationId xmlns:a16="http://schemas.microsoft.com/office/drawing/2014/main" id="{2B6D5806-5539-4179-93A4-6F163478E8EF}"/>
            </a:ext>
          </a:extLst>
        </xdr:cNvPr>
        <xdr:cNvSpPr/>
      </xdr:nvSpPr>
      <xdr:spPr>
        <a:xfrm>
          <a:off x="13931265" y="4088130"/>
          <a:ext cx="419100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127635</xdr:rowOff>
    </xdr:from>
    <xdr:to>
      <xdr:col>105</xdr:col>
      <xdr:colOff>85725</xdr:colOff>
      <xdr:row>26</xdr:row>
      <xdr:rowOff>40005</xdr:rowOff>
    </xdr:to>
    <xdr:sp macro="" textlink="">
      <xdr:nvSpPr>
        <xdr:cNvPr id="118" name="正方形/長方形 117">
          <a:extLst>
            <a:ext uri="{FF2B5EF4-FFF2-40B4-BE49-F238E27FC236}">
              <a16:creationId xmlns:a16="http://schemas.microsoft.com/office/drawing/2014/main" id="{CBF68E6E-E5BC-429C-9F66-FF198CAAE7CD}"/>
            </a:ext>
          </a:extLst>
        </xdr:cNvPr>
        <xdr:cNvSpPr/>
      </xdr:nvSpPr>
      <xdr:spPr>
        <a:xfrm>
          <a:off x="13931265" y="4150995"/>
          <a:ext cx="4023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77470</xdr:rowOff>
    </xdr:to>
    <xdr:sp macro="" textlink="" fLocksText="0">
      <xdr:nvSpPr>
        <xdr:cNvPr id="119" name="テキスト ボックス 118">
          <a:extLst>
            <a:ext uri="{FF2B5EF4-FFF2-40B4-BE49-F238E27FC236}">
              <a16:creationId xmlns:a16="http://schemas.microsoft.com/office/drawing/2014/main" id="{2A62645D-3D98-4207-8BDD-E5E558B6E15B}"/>
            </a:ext>
          </a:extLst>
        </xdr:cNvPr>
        <xdr:cNvSpPr txBox="1"/>
      </xdr:nvSpPr>
      <xdr:spPr>
        <a:xfrm>
          <a:off x="14007465" y="4374515"/>
          <a:ext cx="401066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地方債の償還は計画的な繰上償還を行っており、繰上償還については基金を財源に行うなど、将来負担比率はマイナスを維持している。また、それに伴い、債務償還比率は類似団体と比較しても極めて低い水準となっている。しかし、今後は保健福祉センター文化施設の改修などの大型ハード事業により将来負担額は大きく増加する想定であり、それに比例して将来負担比率も増加する見込みである。</a:t>
          </a:r>
          <a:endParaRPr kumimoji="1" lang="en-US" altLang="ja-JP" sz="1000">
            <a:latin typeface="ＭＳ Ｐゴシック"/>
            <a:ea typeface="ＭＳ Ｐゴシック"/>
          </a:endParaRPr>
        </a:p>
        <a:p>
          <a:r>
            <a:rPr kumimoji="1" lang="ja-JP" altLang="en-US" sz="1000">
              <a:latin typeface="ＭＳ Ｐゴシック"/>
              <a:ea typeface="ＭＳ Ｐゴシック"/>
            </a:rPr>
            <a:t>財政計画に基づき、繰上償還の実施など、計画的な資金繰りを行い、財政の健全化に努める。</a:t>
          </a:r>
          <a:endParaRPr kumimoji="1" lang="ja-JP" altLang="en-US" sz="1100">
            <a:latin typeface="ＭＳ Ｐゴシック"/>
            <a:ea typeface="ＭＳ Ｐゴシック"/>
          </a:endParaRPr>
        </a:p>
      </xdr:txBody>
    </xdr:sp>
    <xdr:clientData/>
  </xdr:twoCellAnchor>
  <xdr:oneCellAnchor>
    <xdr:from>
      <xdr:col>57</xdr:col>
      <xdr:colOff>111125</xdr:colOff>
      <xdr:row>23</xdr:row>
      <xdr:rowOff>46990</xdr:rowOff>
    </xdr:from>
    <xdr:ext cx="349250" cy="219710"/>
    <xdr:sp macro="" textlink="">
      <xdr:nvSpPr>
        <xdr:cNvPr id="120" name="テキスト ボックス 119">
          <a:extLst>
            <a:ext uri="{FF2B5EF4-FFF2-40B4-BE49-F238E27FC236}">
              <a16:creationId xmlns:a16="http://schemas.microsoft.com/office/drawing/2014/main" id="{89B23777-019E-4ACB-8994-BCC743A7B32F}"/>
            </a:ext>
          </a:extLst>
        </xdr:cNvPr>
        <xdr:cNvSpPr txBox="1"/>
      </xdr:nvSpPr>
      <xdr:spPr>
        <a:xfrm>
          <a:off x="9933305" y="3902710"/>
          <a:ext cx="3492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164465</xdr:rowOff>
    </xdr:from>
    <xdr:to>
      <xdr:col>80</xdr:col>
      <xdr:colOff>9525</xdr:colOff>
      <xdr:row>36</xdr:row>
      <xdr:rowOff>164465</xdr:rowOff>
    </xdr:to>
    <xdr:cxnSp macro="">
      <xdr:nvCxnSpPr>
        <xdr:cNvPr id="121" name="直線コネクタ 120">
          <a:extLst>
            <a:ext uri="{FF2B5EF4-FFF2-40B4-BE49-F238E27FC236}">
              <a16:creationId xmlns:a16="http://schemas.microsoft.com/office/drawing/2014/main" id="{CF29FDB0-51AA-4A59-A618-C5743ED36AA4}"/>
            </a:ext>
          </a:extLst>
        </xdr:cNvPr>
        <xdr:cNvCxnSpPr/>
      </xdr:nvCxnSpPr>
      <xdr:spPr>
        <a:xfrm>
          <a:off x="9971405" y="6199505"/>
          <a:ext cx="37160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36</xdr:row>
      <xdr:rowOff>73025</xdr:rowOff>
    </xdr:from>
    <xdr:ext cx="482600" cy="220345"/>
    <xdr:sp macro="" textlink="">
      <xdr:nvSpPr>
        <xdr:cNvPr id="122" name="テキスト ボックス 121">
          <a:extLst>
            <a:ext uri="{FF2B5EF4-FFF2-40B4-BE49-F238E27FC236}">
              <a16:creationId xmlns:a16="http://schemas.microsoft.com/office/drawing/2014/main" id="{2EB8253C-ED3F-4957-B28E-59A9384876FB}"/>
            </a:ext>
          </a:extLst>
        </xdr:cNvPr>
        <xdr:cNvSpPr txBox="1"/>
      </xdr:nvSpPr>
      <xdr:spPr>
        <a:xfrm>
          <a:off x="9483090" y="6108065"/>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30480</xdr:rowOff>
    </xdr:from>
    <xdr:to>
      <xdr:col>80</xdr:col>
      <xdr:colOff>9525</xdr:colOff>
      <xdr:row>35</xdr:row>
      <xdr:rowOff>30480</xdr:rowOff>
    </xdr:to>
    <xdr:cxnSp macro="">
      <xdr:nvCxnSpPr>
        <xdr:cNvPr id="123" name="直線コネクタ 122">
          <a:extLst>
            <a:ext uri="{FF2B5EF4-FFF2-40B4-BE49-F238E27FC236}">
              <a16:creationId xmlns:a16="http://schemas.microsoft.com/office/drawing/2014/main" id="{1A51E7B7-190D-4285-9E2B-F3093E8ED3DA}"/>
            </a:ext>
          </a:extLst>
        </xdr:cNvPr>
        <xdr:cNvCxnSpPr/>
      </xdr:nvCxnSpPr>
      <xdr:spPr>
        <a:xfrm>
          <a:off x="9971405" y="5897880"/>
          <a:ext cx="37160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34</xdr:row>
      <xdr:rowOff>106680</xdr:rowOff>
    </xdr:from>
    <xdr:ext cx="482600" cy="220345"/>
    <xdr:sp macro="" textlink="">
      <xdr:nvSpPr>
        <xdr:cNvPr id="124" name="テキスト ボックス 123">
          <a:extLst>
            <a:ext uri="{FF2B5EF4-FFF2-40B4-BE49-F238E27FC236}">
              <a16:creationId xmlns:a16="http://schemas.microsoft.com/office/drawing/2014/main" id="{C913A00B-B31A-49AB-B512-6E2A3EAE6256}"/>
            </a:ext>
          </a:extLst>
        </xdr:cNvPr>
        <xdr:cNvSpPr txBox="1"/>
      </xdr:nvSpPr>
      <xdr:spPr>
        <a:xfrm>
          <a:off x="9483090" y="5806440"/>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64135</xdr:rowOff>
    </xdr:from>
    <xdr:to>
      <xdr:col>80</xdr:col>
      <xdr:colOff>9525</xdr:colOff>
      <xdr:row>33</xdr:row>
      <xdr:rowOff>64135</xdr:rowOff>
    </xdr:to>
    <xdr:cxnSp macro="">
      <xdr:nvCxnSpPr>
        <xdr:cNvPr id="125" name="直線コネクタ 124">
          <a:extLst>
            <a:ext uri="{FF2B5EF4-FFF2-40B4-BE49-F238E27FC236}">
              <a16:creationId xmlns:a16="http://schemas.microsoft.com/office/drawing/2014/main" id="{044AF97B-8795-4524-A270-4F7816D22150}"/>
            </a:ext>
          </a:extLst>
        </xdr:cNvPr>
        <xdr:cNvCxnSpPr/>
      </xdr:nvCxnSpPr>
      <xdr:spPr>
        <a:xfrm>
          <a:off x="9971405" y="5596255"/>
          <a:ext cx="37160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140335</xdr:rowOff>
    </xdr:from>
    <xdr:ext cx="410210" cy="219710"/>
    <xdr:sp macro="" textlink="">
      <xdr:nvSpPr>
        <xdr:cNvPr id="126" name="テキスト ボックス 125">
          <a:extLst>
            <a:ext uri="{FF2B5EF4-FFF2-40B4-BE49-F238E27FC236}">
              <a16:creationId xmlns:a16="http://schemas.microsoft.com/office/drawing/2014/main" id="{BFD39447-754D-4D0D-B76F-5BA29B03DDC5}"/>
            </a:ext>
          </a:extLst>
        </xdr:cNvPr>
        <xdr:cNvSpPr txBox="1"/>
      </xdr:nvSpPr>
      <xdr:spPr>
        <a:xfrm>
          <a:off x="9542780" y="5504815"/>
          <a:ext cx="4102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97790</xdr:rowOff>
    </xdr:from>
    <xdr:to>
      <xdr:col>80</xdr:col>
      <xdr:colOff>9525</xdr:colOff>
      <xdr:row>31</xdr:row>
      <xdr:rowOff>97790</xdr:rowOff>
    </xdr:to>
    <xdr:cxnSp macro="">
      <xdr:nvCxnSpPr>
        <xdr:cNvPr id="127" name="直線コネクタ 126">
          <a:extLst>
            <a:ext uri="{FF2B5EF4-FFF2-40B4-BE49-F238E27FC236}">
              <a16:creationId xmlns:a16="http://schemas.microsoft.com/office/drawing/2014/main" id="{8D03CF1A-5A5C-4119-983D-3A27FAE544C1}"/>
            </a:ext>
          </a:extLst>
        </xdr:cNvPr>
        <xdr:cNvCxnSpPr/>
      </xdr:nvCxnSpPr>
      <xdr:spPr>
        <a:xfrm>
          <a:off x="9971405" y="5294630"/>
          <a:ext cx="37160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5715</xdr:rowOff>
    </xdr:from>
    <xdr:ext cx="410210" cy="220345"/>
    <xdr:sp macro="" textlink="">
      <xdr:nvSpPr>
        <xdr:cNvPr id="128" name="テキスト ボックス 127">
          <a:extLst>
            <a:ext uri="{FF2B5EF4-FFF2-40B4-BE49-F238E27FC236}">
              <a16:creationId xmlns:a16="http://schemas.microsoft.com/office/drawing/2014/main" id="{7BCF5BAE-854E-4E8D-A41B-93D5886F3219}"/>
            </a:ext>
          </a:extLst>
        </xdr:cNvPr>
        <xdr:cNvSpPr txBox="1"/>
      </xdr:nvSpPr>
      <xdr:spPr>
        <a:xfrm>
          <a:off x="9542780" y="5202555"/>
          <a:ext cx="4102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131445</xdr:rowOff>
    </xdr:from>
    <xdr:to>
      <xdr:col>80</xdr:col>
      <xdr:colOff>9525</xdr:colOff>
      <xdr:row>29</xdr:row>
      <xdr:rowOff>131445</xdr:rowOff>
    </xdr:to>
    <xdr:cxnSp macro="">
      <xdr:nvCxnSpPr>
        <xdr:cNvPr id="129" name="直線コネクタ 128">
          <a:extLst>
            <a:ext uri="{FF2B5EF4-FFF2-40B4-BE49-F238E27FC236}">
              <a16:creationId xmlns:a16="http://schemas.microsoft.com/office/drawing/2014/main" id="{418D9A18-6B42-4E50-A4A2-B65F5D9340C7}"/>
            </a:ext>
          </a:extLst>
        </xdr:cNvPr>
        <xdr:cNvCxnSpPr/>
      </xdr:nvCxnSpPr>
      <xdr:spPr>
        <a:xfrm>
          <a:off x="9971405" y="4993005"/>
          <a:ext cx="37160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39370</xdr:rowOff>
    </xdr:from>
    <xdr:ext cx="410210" cy="220345"/>
    <xdr:sp macro="" textlink="">
      <xdr:nvSpPr>
        <xdr:cNvPr id="130" name="テキスト ボックス 129">
          <a:extLst>
            <a:ext uri="{FF2B5EF4-FFF2-40B4-BE49-F238E27FC236}">
              <a16:creationId xmlns:a16="http://schemas.microsoft.com/office/drawing/2014/main" id="{3AC48039-D5F8-47DB-BD26-35AD8FBA3FFC}"/>
            </a:ext>
          </a:extLst>
        </xdr:cNvPr>
        <xdr:cNvSpPr txBox="1"/>
      </xdr:nvSpPr>
      <xdr:spPr>
        <a:xfrm>
          <a:off x="9542780" y="4900930"/>
          <a:ext cx="4102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165100</xdr:rowOff>
    </xdr:from>
    <xdr:to>
      <xdr:col>80</xdr:col>
      <xdr:colOff>9525</xdr:colOff>
      <xdr:row>27</xdr:row>
      <xdr:rowOff>165100</xdr:rowOff>
    </xdr:to>
    <xdr:cxnSp macro="">
      <xdr:nvCxnSpPr>
        <xdr:cNvPr id="131" name="直線コネクタ 130">
          <a:extLst>
            <a:ext uri="{FF2B5EF4-FFF2-40B4-BE49-F238E27FC236}">
              <a16:creationId xmlns:a16="http://schemas.microsoft.com/office/drawing/2014/main" id="{BBD97303-0D88-4188-9A08-7BFB67B4AE21}"/>
            </a:ext>
          </a:extLst>
        </xdr:cNvPr>
        <xdr:cNvCxnSpPr/>
      </xdr:nvCxnSpPr>
      <xdr:spPr>
        <a:xfrm>
          <a:off x="9971405" y="4691380"/>
          <a:ext cx="37160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73660</xdr:rowOff>
    </xdr:from>
    <xdr:ext cx="410210" cy="220345"/>
    <xdr:sp macro="" textlink="">
      <xdr:nvSpPr>
        <xdr:cNvPr id="132" name="テキスト ボックス 131">
          <a:extLst>
            <a:ext uri="{FF2B5EF4-FFF2-40B4-BE49-F238E27FC236}">
              <a16:creationId xmlns:a16="http://schemas.microsoft.com/office/drawing/2014/main" id="{0AF720C9-54FB-4DA1-AFCC-0D6A786E2D40}"/>
            </a:ext>
          </a:extLst>
        </xdr:cNvPr>
        <xdr:cNvSpPr txBox="1"/>
      </xdr:nvSpPr>
      <xdr:spPr>
        <a:xfrm>
          <a:off x="9542780" y="4599940"/>
          <a:ext cx="4102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31750</xdr:rowOff>
    </xdr:from>
    <xdr:to>
      <xdr:col>80</xdr:col>
      <xdr:colOff>9525</xdr:colOff>
      <xdr:row>26</xdr:row>
      <xdr:rowOff>31750</xdr:rowOff>
    </xdr:to>
    <xdr:cxnSp macro="">
      <xdr:nvCxnSpPr>
        <xdr:cNvPr id="133" name="直線コネクタ 132">
          <a:extLst>
            <a:ext uri="{FF2B5EF4-FFF2-40B4-BE49-F238E27FC236}">
              <a16:creationId xmlns:a16="http://schemas.microsoft.com/office/drawing/2014/main" id="{3680738E-3B11-4E71-8776-0067E828B556}"/>
            </a:ext>
          </a:extLst>
        </xdr:cNvPr>
        <xdr:cNvCxnSpPr/>
      </xdr:nvCxnSpPr>
      <xdr:spPr>
        <a:xfrm>
          <a:off x="9971405" y="4390390"/>
          <a:ext cx="37160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107315</xdr:rowOff>
    </xdr:from>
    <xdr:ext cx="307340" cy="220345"/>
    <xdr:sp macro="" textlink="">
      <xdr:nvSpPr>
        <xdr:cNvPr id="134" name="テキスト ボックス 133">
          <a:extLst>
            <a:ext uri="{FF2B5EF4-FFF2-40B4-BE49-F238E27FC236}">
              <a16:creationId xmlns:a16="http://schemas.microsoft.com/office/drawing/2014/main" id="{55D179F2-7038-4463-A1CA-850CD6133A3F}"/>
            </a:ext>
          </a:extLst>
        </xdr:cNvPr>
        <xdr:cNvSpPr txBox="1"/>
      </xdr:nvSpPr>
      <xdr:spPr>
        <a:xfrm>
          <a:off x="9645650" y="4298315"/>
          <a:ext cx="3073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64770</xdr:rowOff>
    </xdr:from>
    <xdr:to>
      <xdr:col>80</xdr:col>
      <xdr:colOff>9525</xdr:colOff>
      <xdr:row>24</xdr:row>
      <xdr:rowOff>64770</xdr:rowOff>
    </xdr:to>
    <xdr:cxnSp macro="">
      <xdr:nvCxnSpPr>
        <xdr:cNvPr id="135" name="直線コネクタ 134">
          <a:extLst>
            <a:ext uri="{FF2B5EF4-FFF2-40B4-BE49-F238E27FC236}">
              <a16:creationId xmlns:a16="http://schemas.microsoft.com/office/drawing/2014/main" id="{FCA24313-8D7A-4F3E-A8FD-37C1BB11C6BF}"/>
            </a:ext>
          </a:extLst>
        </xdr:cNvPr>
        <xdr:cNvCxnSpPr/>
      </xdr:nvCxnSpPr>
      <xdr:spPr>
        <a:xfrm>
          <a:off x="9971405" y="4088130"/>
          <a:ext cx="37160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64770</xdr:rowOff>
    </xdr:from>
    <xdr:to>
      <xdr:col>80</xdr:col>
      <xdr:colOff>9525</xdr:colOff>
      <xdr:row>36</xdr:row>
      <xdr:rowOff>164465</xdr:rowOff>
    </xdr:to>
    <xdr:sp macro="" textlink="">
      <xdr:nvSpPr>
        <xdr:cNvPr id="136" name="債務償還比率グラフ枠">
          <a:extLst>
            <a:ext uri="{FF2B5EF4-FFF2-40B4-BE49-F238E27FC236}">
              <a16:creationId xmlns:a16="http://schemas.microsoft.com/office/drawing/2014/main" id="{B344F59C-45F9-4547-BE3D-32AFC7AA7DCE}"/>
            </a:ext>
          </a:extLst>
        </xdr:cNvPr>
        <xdr:cNvSpPr/>
      </xdr:nvSpPr>
      <xdr:spPr>
        <a:xfrm>
          <a:off x="9971405" y="4088130"/>
          <a:ext cx="371602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31750</xdr:rowOff>
    </xdr:from>
    <xdr:to>
      <xdr:col>76</xdr:col>
      <xdr:colOff>21590</xdr:colOff>
      <xdr:row>34</xdr:row>
      <xdr:rowOff>10795</xdr:rowOff>
    </xdr:to>
    <xdr:cxnSp macro="">
      <xdr:nvCxnSpPr>
        <xdr:cNvPr id="137" name="直線コネクタ 136">
          <a:extLst>
            <a:ext uri="{FF2B5EF4-FFF2-40B4-BE49-F238E27FC236}">
              <a16:creationId xmlns:a16="http://schemas.microsoft.com/office/drawing/2014/main" id="{15FC4316-802B-4D46-82B2-6BE173A8B865}"/>
            </a:ext>
          </a:extLst>
        </xdr:cNvPr>
        <xdr:cNvCxnSpPr/>
      </xdr:nvCxnSpPr>
      <xdr:spPr>
        <a:xfrm flipV="1">
          <a:off x="13027660" y="4390390"/>
          <a:ext cx="1270" cy="1320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14605</xdr:rowOff>
    </xdr:from>
    <xdr:ext cx="469900" cy="252730"/>
    <xdr:sp macro="" textlink="">
      <xdr:nvSpPr>
        <xdr:cNvPr id="138" name="債務償還比率最小値テキスト">
          <a:extLst>
            <a:ext uri="{FF2B5EF4-FFF2-40B4-BE49-F238E27FC236}">
              <a16:creationId xmlns:a16="http://schemas.microsoft.com/office/drawing/2014/main" id="{E28C5607-CFD1-4508-B4DF-06EB9594C8E5}"/>
            </a:ext>
          </a:extLst>
        </xdr:cNvPr>
        <xdr:cNvSpPr txBox="1"/>
      </xdr:nvSpPr>
      <xdr:spPr>
        <a:xfrm>
          <a:off x="13080365" y="57143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875.4</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10795</xdr:rowOff>
    </xdr:from>
    <xdr:to>
      <xdr:col>76</xdr:col>
      <xdr:colOff>111125</xdr:colOff>
      <xdr:row>34</xdr:row>
      <xdr:rowOff>10795</xdr:rowOff>
    </xdr:to>
    <xdr:cxnSp macro="">
      <xdr:nvCxnSpPr>
        <xdr:cNvPr id="139" name="直線コネクタ 138">
          <a:extLst>
            <a:ext uri="{FF2B5EF4-FFF2-40B4-BE49-F238E27FC236}">
              <a16:creationId xmlns:a16="http://schemas.microsoft.com/office/drawing/2014/main" id="{EA24A0B8-DABD-431E-A79F-94667AFA7248}"/>
            </a:ext>
          </a:extLst>
        </xdr:cNvPr>
        <xdr:cNvCxnSpPr/>
      </xdr:nvCxnSpPr>
      <xdr:spPr>
        <a:xfrm>
          <a:off x="12963525" y="571055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147320</xdr:rowOff>
    </xdr:from>
    <xdr:ext cx="340360" cy="252730"/>
    <xdr:sp macro="" textlink="">
      <xdr:nvSpPr>
        <xdr:cNvPr id="140" name="債務償還比率最大値テキスト">
          <a:extLst>
            <a:ext uri="{FF2B5EF4-FFF2-40B4-BE49-F238E27FC236}">
              <a16:creationId xmlns:a16="http://schemas.microsoft.com/office/drawing/2014/main" id="{07D5AD3D-8507-43D4-8DFA-6C8645F12F36}"/>
            </a:ext>
          </a:extLst>
        </xdr:cNvPr>
        <xdr:cNvSpPr txBox="1"/>
      </xdr:nvSpPr>
      <xdr:spPr>
        <a:xfrm>
          <a:off x="13080365" y="4170680"/>
          <a:ext cx="340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31750</xdr:rowOff>
    </xdr:from>
    <xdr:to>
      <xdr:col>76</xdr:col>
      <xdr:colOff>111125</xdr:colOff>
      <xdr:row>26</xdr:row>
      <xdr:rowOff>31750</xdr:rowOff>
    </xdr:to>
    <xdr:cxnSp macro="">
      <xdr:nvCxnSpPr>
        <xdr:cNvPr id="141" name="直線コネクタ 140">
          <a:extLst>
            <a:ext uri="{FF2B5EF4-FFF2-40B4-BE49-F238E27FC236}">
              <a16:creationId xmlns:a16="http://schemas.microsoft.com/office/drawing/2014/main" id="{6604FCD9-242C-4FCC-A624-8BBA1FD7258F}"/>
            </a:ext>
          </a:extLst>
        </xdr:cNvPr>
        <xdr:cNvCxnSpPr/>
      </xdr:nvCxnSpPr>
      <xdr:spPr>
        <a:xfrm>
          <a:off x="12963525" y="43903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63500</xdr:rowOff>
    </xdr:from>
    <xdr:ext cx="469900" cy="253365"/>
    <xdr:sp macro="" textlink="">
      <xdr:nvSpPr>
        <xdr:cNvPr id="142" name="債務償還比率平均値テキスト">
          <a:extLst>
            <a:ext uri="{FF2B5EF4-FFF2-40B4-BE49-F238E27FC236}">
              <a16:creationId xmlns:a16="http://schemas.microsoft.com/office/drawing/2014/main" id="{B5ED33AF-9F75-459E-B96E-24536A4760AE}"/>
            </a:ext>
          </a:extLst>
        </xdr:cNvPr>
        <xdr:cNvSpPr txBox="1"/>
      </xdr:nvSpPr>
      <xdr:spPr>
        <a:xfrm>
          <a:off x="13080365" y="475742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290.7</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28</xdr:row>
      <xdr:rowOff>85090</xdr:rowOff>
    </xdr:from>
    <xdr:to>
      <xdr:col>76</xdr:col>
      <xdr:colOff>73025</xdr:colOff>
      <xdr:row>29</xdr:row>
      <xdr:rowOff>17145</xdr:rowOff>
    </xdr:to>
    <xdr:sp macro="" textlink="">
      <xdr:nvSpPr>
        <xdr:cNvPr id="143" name="フローチャート: 判断 142">
          <a:extLst>
            <a:ext uri="{FF2B5EF4-FFF2-40B4-BE49-F238E27FC236}">
              <a16:creationId xmlns:a16="http://schemas.microsoft.com/office/drawing/2014/main" id="{3E20A51A-23A7-4C86-8FE6-73CB0BD3D5F5}"/>
            </a:ext>
          </a:extLst>
        </xdr:cNvPr>
        <xdr:cNvSpPr/>
      </xdr:nvSpPr>
      <xdr:spPr>
        <a:xfrm>
          <a:off x="13001625" y="477901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122555</xdr:rowOff>
    </xdr:from>
    <xdr:to>
      <xdr:col>72</xdr:col>
      <xdr:colOff>123825</xdr:colOff>
      <xdr:row>29</xdr:row>
      <xdr:rowOff>53975</xdr:rowOff>
    </xdr:to>
    <xdr:sp macro="" textlink="">
      <xdr:nvSpPr>
        <xdr:cNvPr id="144" name="フローチャート: 判断 143">
          <a:extLst>
            <a:ext uri="{FF2B5EF4-FFF2-40B4-BE49-F238E27FC236}">
              <a16:creationId xmlns:a16="http://schemas.microsoft.com/office/drawing/2014/main" id="{C01579E4-18E4-497A-9723-B023B763D5FA}"/>
            </a:ext>
          </a:extLst>
        </xdr:cNvPr>
        <xdr:cNvSpPr/>
      </xdr:nvSpPr>
      <xdr:spPr>
        <a:xfrm>
          <a:off x="12359005" y="48164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149225</xdr:rowOff>
    </xdr:from>
    <xdr:to>
      <xdr:col>68</xdr:col>
      <xdr:colOff>123825</xdr:colOff>
      <xdr:row>29</xdr:row>
      <xdr:rowOff>80645</xdr:rowOff>
    </xdr:to>
    <xdr:sp macro="" textlink="">
      <xdr:nvSpPr>
        <xdr:cNvPr id="145" name="フローチャート: 判断 144">
          <a:extLst>
            <a:ext uri="{FF2B5EF4-FFF2-40B4-BE49-F238E27FC236}">
              <a16:creationId xmlns:a16="http://schemas.microsoft.com/office/drawing/2014/main" id="{C57BE5BA-86B5-4AC4-8892-39E01232CD71}"/>
            </a:ext>
          </a:extLst>
        </xdr:cNvPr>
        <xdr:cNvSpPr/>
      </xdr:nvSpPr>
      <xdr:spPr>
        <a:xfrm>
          <a:off x="11688445" y="48431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134620</xdr:rowOff>
    </xdr:from>
    <xdr:to>
      <xdr:col>64</xdr:col>
      <xdr:colOff>123825</xdr:colOff>
      <xdr:row>29</xdr:row>
      <xdr:rowOff>66675</xdr:rowOff>
    </xdr:to>
    <xdr:sp macro="" textlink="">
      <xdr:nvSpPr>
        <xdr:cNvPr id="146" name="フローチャート: 判断 145">
          <a:extLst>
            <a:ext uri="{FF2B5EF4-FFF2-40B4-BE49-F238E27FC236}">
              <a16:creationId xmlns:a16="http://schemas.microsoft.com/office/drawing/2014/main" id="{B93BFC23-39FF-42E2-915D-178AAA54FD9F}"/>
            </a:ext>
          </a:extLst>
        </xdr:cNvPr>
        <xdr:cNvSpPr/>
      </xdr:nvSpPr>
      <xdr:spPr>
        <a:xfrm>
          <a:off x="11017885" y="48285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85090</xdr:rowOff>
    </xdr:from>
    <xdr:to>
      <xdr:col>60</xdr:col>
      <xdr:colOff>123825</xdr:colOff>
      <xdr:row>30</xdr:row>
      <xdr:rowOff>17145</xdr:rowOff>
    </xdr:to>
    <xdr:sp macro="" textlink="">
      <xdr:nvSpPr>
        <xdr:cNvPr id="147" name="フローチャート: 判断 146">
          <a:extLst>
            <a:ext uri="{FF2B5EF4-FFF2-40B4-BE49-F238E27FC236}">
              <a16:creationId xmlns:a16="http://schemas.microsoft.com/office/drawing/2014/main" id="{95D216AD-404B-458C-B797-0947CBE8A8ED}"/>
            </a:ext>
          </a:extLst>
        </xdr:cNvPr>
        <xdr:cNvSpPr/>
      </xdr:nvSpPr>
      <xdr:spPr>
        <a:xfrm>
          <a:off x="10347325" y="49466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41275</xdr:rowOff>
    </xdr:from>
    <xdr:ext cx="761365" cy="220345"/>
    <xdr:sp macro="" textlink="">
      <xdr:nvSpPr>
        <xdr:cNvPr id="148" name="テキスト ボックス 147">
          <a:extLst>
            <a:ext uri="{FF2B5EF4-FFF2-40B4-BE49-F238E27FC236}">
              <a16:creationId xmlns:a16="http://schemas.microsoft.com/office/drawing/2014/main" id="{BCF5B03B-D603-48AF-89B3-5FF0429FCA8B}"/>
            </a:ext>
          </a:extLst>
        </xdr:cNvPr>
        <xdr:cNvSpPr txBox="1"/>
      </xdr:nvSpPr>
      <xdr:spPr>
        <a:xfrm>
          <a:off x="12874625" y="6243955"/>
          <a:ext cx="7613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41275</xdr:rowOff>
    </xdr:from>
    <xdr:ext cx="762000" cy="220345"/>
    <xdr:sp macro="" textlink="">
      <xdr:nvSpPr>
        <xdr:cNvPr id="149" name="テキスト ボックス 148">
          <a:extLst>
            <a:ext uri="{FF2B5EF4-FFF2-40B4-BE49-F238E27FC236}">
              <a16:creationId xmlns:a16="http://schemas.microsoft.com/office/drawing/2014/main" id="{1A876A0B-09E5-47DB-853D-36469298D2FB}"/>
            </a:ext>
          </a:extLst>
        </xdr:cNvPr>
        <xdr:cNvSpPr txBox="1"/>
      </xdr:nvSpPr>
      <xdr:spPr>
        <a:xfrm>
          <a:off x="12254865" y="6243955"/>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41275</xdr:rowOff>
    </xdr:from>
    <xdr:ext cx="762000" cy="220345"/>
    <xdr:sp macro="" textlink="">
      <xdr:nvSpPr>
        <xdr:cNvPr id="150" name="テキスト ボックス 149">
          <a:extLst>
            <a:ext uri="{FF2B5EF4-FFF2-40B4-BE49-F238E27FC236}">
              <a16:creationId xmlns:a16="http://schemas.microsoft.com/office/drawing/2014/main" id="{73CDBAA1-1701-480C-B797-B5E3075CA4C1}"/>
            </a:ext>
          </a:extLst>
        </xdr:cNvPr>
        <xdr:cNvSpPr txBox="1"/>
      </xdr:nvSpPr>
      <xdr:spPr>
        <a:xfrm>
          <a:off x="11584305" y="6243955"/>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41275</xdr:rowOff>
    </xdr:from>
    <xdr:ext cx="762000" cy="220345"/>
    <xdr:sp macro="" textlink="">
      <xdr:nvSpPr>
        <xdr:cNvPr id="151" name="テキスト ボックス 150">
          <a:extLst>
            <a:ext uri="{FF2B5EF4-FFF2-40B4-BE49-F238E27FC236}">
              <a16:creationId xmlns:a16="http://schemas.microsoft.com/office/drawing/2014/main" id="{0C7B90BE-6100-4E61-9943-D845E7E8CD11}"/>
            </a:ext>
          </a:extLst>
        </xdr:cNvPr>
        <xdr:cNvSpPr txBox="1"/>
      </xdr:nvSpPr>
      <xdr:spPr>
        <a:xfrm>
          <a:off x="10913745" y="6243955"/>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41275</xdr:rowOff>
    </xdr:from>
    <xdr:ext cx="762000" cy="220345"/>
    <xdr:sp macro="" textlink="">
      <xdr:nvSpPr>
        <xdr:cNvPr id="152" name="テキスト ボックス 151">
          <a:extLst>
            <a:ext uri="{FF2B5EF4-FFF2-40B4-BE49-F238E27FC236}">
              <a16:creationId xmlns:a16="http://schemas.microsoft.com/office/drawing/2014/main" id="{5E82A444-8A6C-4AFC-A5C1-44BE13EE4057}"/>
            </a:ext>
          </a:extLst>
        </xdr:cNvPr>
        <xdr:cNvSpPr txBox="1"/>
      </xdr:nvSpPr>
      <xdr:spPr>
        <a:xfrm>
          <a:off x="10243185" y="6243955"/>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64</xdr:col>
      <xdr:colOff>22225</xdr:colOff>
      <xdr:row>26</xdr:row>
      <xdr:rowOff>17145</xdr:rowOff>
    </xdr:from>
    <xdr:to>
      <xdr:col>64</xdr:col>
      <xdr:colOff>123825</xdr:colOff>
      <xdr:row>26</xdr:row>
      <xdr:rowOff>116840</xdr:rowOff>
    </xdr:to>
    <xdr:sp macro="" textlink="">
      <xdr:nvSpPr>
        <xdr:cNvPr id="153" name="楕円 152">
          <a:extLst>
            <a:ext uri="{FF2B5EF4-FFF2-40B4-BE49-F238E27FC236}">
              <a16:creationId xmlns:a16="http://schemas.microsoft.com/office/drawing/2014/main" id="{780D3FAB-DED7-469E-9FA0-66468CC14154}"/>
            </a:ext>
          </a:extLst>
        </xdr:cNvPr>
        <xdr:cNvSpPr/>
      </xdr:nvSpPr>
      <xdr:spPr>
        <a:xfrm>
          <a:off x="11017885" y="43757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26</xdr:row>
      <xdr:rowOff>32385</xdr:rowOff>
    </xdr:from>
    <xdr:to>
      <xdr:col>60</xdr:col>
      <xdr:colOff>123825</xdr:colOff>
      <xdr:row>26</xdr:row>
      <xdr:rowOff>131445</xdr:rowOff>
    </xdr:to>
    <xdr:sp macro="" textlink="">
      <xdr:nvSpPr>
        <xdr:cNvPr id="154" name="楕円 153">
          <a:extLst>
            <a:ext uri="{FF2B5EF4-FFF2-40B4-BE49-F238E27FC236}">
              <a16:creationId xmlns:a16="http://schemas.microsoft.com/office/drawing/2014/main" id="{91FA410A-D773-4162-A7DC-D16A19AB1403}"/>
            </a:ext>
          </a:extLst>
        </xdr:cNvPr>
        <xdr:cNvSpPr/>
      </xdr:nvSpPr>
      <xdr:spPr>
        <a:xfrm>
          <a:off x="10347325" y="43910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67310</xdr:rowOff>
    </xdr:from>
    <xdr:to>
      <xdr:col>64</xdr:col>
      <xdr:colOff>73025</xdr:colOff>
      <xdr:row>26</xdr:row>
      <xdr:rowOff>81915</xdr:rowOff>
    </xdr:to>
    <xdr:cxnSp macro="">
      <xdr:nvCxnSpPr>
        <xdr:cNvPr id="155" name="直線コネクタ 154">
          <a:extLst>
            <a:ext uri="{FF2B5EF4-FFF2-40B4-BE49-F238E27FC236}">
              <a16:creationId xmlns:a16="http://schemas.microsoft.com/office/drawing/2014/main" id="{41C0C559-4346-4F63-933D-FBB40AF74A99}"/>
            </a:ext>
          </a:extLst>
        </xdr:cNvPr>
        <xdr:cNvCxnSpPr/>
      </xdr:nvCxnSpPr>
      <xdr:spPr>
        <a:xfrm flipV="1">
          <a:off x="10398125" y="4425950"/>
          <a:ext cx="67056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27</xdr:row>
      <xdr:rowOff>70485</xdr:rowOff>
    </xdr:from>
    <xdr:ext cx="469900" cy="252730"/>
    <xdr:sp macro="" textlink="">
      <xdr:nvSpPr>
        <xdr:cNvPr id="156" name="n_1aveValue債務償還比率">
          <a:extLst>
            <a:ext uri="{FF2B5EF4-FFF2-40B4-BE49-F238E27FC236}">
              <a16:creationId xmlns:a16="http://schemas.microsoft.com/office/drawing/2014/main" id="{04008740-A1A5-4FFC-847C-2842B7E6CD6E}"/>
            </a:ext>
          </a:extLst>
        </xdr:cNvPr>
        <xdr:cNvSpPr txBox="1"/>
      </xdr:nvSpPr>
      <xdr:spPr>
        <a:xfrm>
          <a:off x="12185015" y="45967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315.4</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27</xdr:row>
      <xdr:rowOff>96520</xdr:rowOff>
    </xdr:from>
    <xdr:ext cx="469900" cy="253365"/>
    <xdr:sp macro="" textlink="">
      <xdr:nvSpPr>
        <xdr:cNvPr id="157" name="n_2aveValue債務償還比率">
          <a:extLst>
            <a:ext uri="{FF2B5EF4-FFF2-40B4-BE49-F238E27FC236}">
              <a16:creationId xmlns:a16="http://schemas.microsoft.com/office/drawing/2014/main" id="{9CFEFDAA-F98B-4481-83E5-47C9605D0D47}"/>
            </a:ext>
          </a:extLst>
        </xdr:cNvPr>
        <xdr:cNvSpPr txBox="1"/>
      </xdr:nvSpPr>
      <xdr:spPr>
        <a:xfrm>
          <a:off x="11527155" y="46228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333.3</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29</xdr:row>
      <xdr:rowOff>57785</xdr:rowOff>
    </xdr:from>
    <xdr:ext cx="469900" cy="253365"/>
    <xdr:sp macro="" textlink="">
      <xdr:nvSpPr>
        <xdr:cNvPr id="158" name="n_3aveValue債務償還比率">
          <a:extLst>
            <a:ext uri="{FF2B5EF4-FFF2-40B4-BE49-F238E27FC236}">
              <a16:creationId xmlns:a16="http://schemas.microsoft.com/office/drawing/2014/main" id="{C70B7899-AE17-4999-9853-5601F2D28A96}"/>
            </a:ext>
          </a:extLst>
        </xdr:cNvPr>
        <xdr:cNvSpPr txBox="1"/>
      </xdr:nvSpPr>
      <xdr:spPr>
        <a:xfrm>
          <a:off x="10856595" y="49193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323.7</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30</xdr:row>
      <xdr:rowOff>8255</xdr:rowOff>
    </xdr:from>
    <xdr:ext cx="469900" cy="253365"/>
    <xdr:sp macro="" textlink="">
      <xdr:nvSpPr>
        <xdr:cNvPr id="159" name="n_4aveValue債務償還比率">
          <a:extLst>
            <a:ext uri="{FF2B5EF4-FFF2-40B4-BE49-F238E27FC236}">
              <a16:creationId xmlns:a16="http://schemas.microsoft.com/office/drawing/2014/main" id="{BB766C9A-0722-4171-9748-7CE2DF315A71}"/>
            </a:ext>
          </a:extLst>
        </xdr:cNvPr>
        <xdr:cNvSpPr txBox="1"/>
      </xdr:nvSpPr>
      <xdr:spPr>
        <a:xfrm>
          <a:off x="10186035" y="50374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402.2</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60960</xdr:colOff>
      <xdr:row>24</xdr:row>
      <xdr:rowOff>132715</xdr:rowOff>
    </xdr:from>
    <xdr:ext cx="405130" cy="253365"/>
    <xdr:sp macro="" textlink="">
      <xdr:nvSpPr>
        <xdr:cNvPr id="160" name="n_3mainValue債務償還比率">
          <a:extLst>
            <a:ext uri="{FF2B5EF4-FFF2-40B4-BE49-F238E27FC236}">
              <a16:creationId xmlns:a16="http://schemas.microsoft.com/office/drawing/2014/main" id="{88820305-B6C1-4481-99F5-1A0F1F0866E2}"/>
            </a:ext>
          </a:extLst>
        </xdr:cNvPr>
        <xdr:cNvSpPr txBox="1"/>
      </xdr:nvSpPr>
      <xdr:spPr>
        <a:xfrm>
          <a:off x="10888980" y="415607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60960</xdr:colOff>
      <xdr:row>24</xdr:row>
      <xdr:rowOff>147955</xdr:rowOff>
    </xdr:from>
    <xdr:ext cx="405130" cy="253365"/>
    <xdr:sp macro="" textlink="">
      <xdr:nvSpPr>
        <xdr:cNvPr id="161" name="n_4mainValue債務償還比率">
          <a:extLst>
            <a:ext uri="{FF2B5EF4-FFF2-40B4-BE49-F238E27FC236}">
              <a16:creationId xmlns:a16="http://schemas.microsoft.com/office/drawing/2014/main" id="{9A29A096-5F18-4DD0-AF19-59F556DB82F5}"/>
            </a:ext>
          </a:extLst>
        </xdr:cNvPr>
        <xdr:cNvSpPr txBox="1"/>
      </xdr:nvSpPr>
      <xdr:spPr>
        <a:xfrm>
          <a:off x="10218420" y="41713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149225</xdr:rowOff>
    </xdr:from>
    <xdr:to>
      <xdr:col>36</xdr:col>
      <xdr:colOff>22225</xdr:colOff>
      <xdr:row>43</xdr:row>
      <xdr:rowOff>149225</xdr:rowOff>
    </xdr:to>
    <xdr:sp macro="" textlink="">
      <xdr:nvSpPr>
        <xdr:cNvPr id="162" name="正方形/長方形 161">
          <a:extLst>
            <a:ext uri="{FF2B5EF4-FFF2-40B4-BE49-F238E27FC236}">
              <a16:creationId xmlns:a16="http://schemas.microsoft.com/office/drawing/2014/main" id="{B1E0C120-7701-434C-A5A5-4A4CD0C3D417}"/>
            </a:ext>
          </a:extLst>
        </xdr:cNvPr>
        <xdr:cNvSpPr/>
      </xdr:nvSpPr>
      <xdr:spPr>
        <a:xfrm>
          <a:off x="1127125" y="702246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140335</xdr:rowOff>
    </xdr:from>
    <xdr:to>
      <xdr:col>36</xdr:col>
      <xdr:colOff>22225</xdr:colOff>
      <xdr:row>65</xdr:row>
      <xdr:rowOff>140335</xdr:rowOff>
    </xdr:to>
    <xdr:sp macro="" textlink="">
      <xdr:nvSpPr>
        <xdr:cNvPr id="163" name="正方形/長方形 162">
          <a:extLst>
            <a:ext uri="{FF2B5EF4-FFF2-40B4-BE49-F238E27FC236}">
              <a16:creationId xmlns:a16="http://schemas.microsoft.com/office/drawing/2014/main" id="{85E7F10A-0F71-4802-9DAB-C3A8EDDCD0A2}"/>
            </a:ext>
          </a:extLst>
        </xdr:cNvPr>
        <xdr:cNvSpPr/>
      </xdr:nvSpPr>
      <xdr:spPr>
        <a:xfrm>
          <a:off x="1127125" y="1070165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61595</xdr:rowOff>
    </xdr:from>
    <xdr:ext cx="369570" cy="236855"/>
    <xdr:sp macro="" textlink="">
      <xdr:nvSpPr>
        <xdr:cNvPr id="164" name="テキスト ボックス 163">
          <a:extLst>
            <a:ext uri="{FF2B5EF4-FFF2-40B4-BE49-F238E27FC236}">
              <a16:creationId xmlns:a16="http://schemas.microsoft.com/office/drawing/2014/main" id="{F86C888D-4A3B-441B-A1B9-C2B92F7A1751}"/>
            </a:ext>
          </a:extLst>
        </xdr:cNvPr>
        <xdr:cNvSpPr txBox="1"/>
      </xdr:nvSpPr>
      <xdr:spPr>
        <a:xfrm>
          <a:off x="817245" y="7270115"/>
          <a:ext cx="36957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154940</xdr:rowOff>
    </xdr:from>
    <xdr:ext cx="370205" cy="236855"/>
    <xdr:sp macro="" textlink="">
      <xdr:nvSpPr>
        <xdr:cNvPr id="165" name="テキスト ボックス 164">
          <a:extLst>
            <a:ext uri="{FF2B5EF4-FFF2-40B4-BE49-F238E27FC236}">
              <a16:creationId xmlns:a16="http://schemas.microsoft.com/office/drawing/2014/main" id="{3B5C8A7D-D598-404D-9625-D5A910C05EBD}"/>
            </a:ext>
          </a:extLst>
        </xdr:cNvPr>
        <xdr:cNvSpPr txBox="1"/>
      </xdr:nvSpPr>
      <xdr:spPr>
        <a:xfrm>
          <a:off x="6156325" y="9878060"/>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28575</xdr:rowOff>
    </xdr:from>
    <xdr:ext cx="369570" cy="236220"/>
    <xdr:sp macro="" textlink="">
      <xdr:nvSpPr>
        <xdr:cNvPr id="166" name="テキスト ボックス 165">
          <a:extLst>
            <a:ext uri="{FF2B5EF4-FFF2-40B4-BE49-F238E27FC236}">
              <a16:creationId xmlns:a16="http://schemas.microsoft.com/office/drawing/2014/main" id="{1DC269EB-DC62-4811-A1F1-D1A3994C6E3B}"/>
            </a:ext>
          </a:extLst>
        </xdr:cNvPr>
        <xdr:cNvSpPr txBox="1"/>
      </xdr:nvSpPr>
      <xdr:spPr>
        <a:xfrm>
          <a:off x="817245" y="10925175"/>
          <a:ext cx="36957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38735</xdr:rowOff>
    </xdr:from>
    <xdr:ext cx="370205" cy="229235"/>
    <xdr:sp macro="" textlink="">
      <xdr:nvSpPr>
        <xdr:cNvPr id="167" name="テキスト ボックス 166">
          <a:extLst>
            <a:ext uri="{FF2B5EF4-FFF2-40B4-BE49-F238E27FC236}">
              <a16:creationId xmlns:a16="http://schemas.microsoft.com/office/drawing/2014/main" id="{44682954-8797-4832-A5D9-7BAC01DA3F6D}"/>
            </a:ext>
          </a:extLst>
        </xdr:cNvPr>
        <xdr:cNvSpPr txBox="1"/>
      </xdr:nvSpPr>
      <xdr:spPr>
        <a:xfrm>
          <a:off x="6156325" y="13617575"/>
          <a:ext cx="370205"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86CD1-18BB-434E-8F6E-9D7FFC2A8CE1}"/>
            </a:ext>
          </a:extLst>
        </xdr:cNvPr>
        <xdr:cNvSpPr/>
      </xdr:nvSpPr>
      <xdr:spPr>
        <a:xfrm>
          <a:off x="566420" y="127000"/>
          <a:ext cx="11168380" cy="6178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43DE9427-D7C4-43D9-9AE1-824CF24C33F4}"/>
            </a:ext>
          </a:extLst>
        </xdr:cNvPr>
        <xdr:cNvSpPr/>
      </xdr:nvSpPr>
      <xdr:spPr>
        <a:xfrm>
          <a:off x="16764000" y="186055"/>
          <a:ext cx="35052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283AC834-C0F1-4527-9FAB-987F65F4B2E9}"/>
            </a:ext>
          </a:extLst>
        </xdr:cNvPr>
        <xdr:cNvSpPr/>
      </xdr:nvSpPr>
      <xdr:spPr>
        <a:xfrm>
          <a:off x="16783050" y="210820"/>
          <a:ext cx="34607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9BB58FB-D2E4-46EC-9E3F-8CE8A07560EC}"/>
            </a:ext>
          </a:extLst>
        </xdr:cNvPr>
        <xdr:cNvSpPr/>
      </xdr:nvSpPr>
      <xdr:spPr>
        <a:xfrm>
          <a:off x="16808450" y="236220"/>
          <a:ext cx="34036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高知県津野町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D01C6572-22D5-4E5D-90F1-519860A09E7D}"/>
            </a:ext>
          </a:extLst>
        </xdr:cNvPr>
        <xdr:cNvSpPr/>
      </xdr:nvSpPr>
      <xdr:spPr>
        <a:xfrm>
          <a:off x="14312900" y="186055"/>
          <a:ext cx="234061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42EFEBFB-9E72-456F-9D3D-1D72F7AC28C8}"/>
            </a:ext>
          </a:extLst>
        </xdr:cNvPr>
        <xdr:cNvSpPr/>
      </xdr:nvSpPr>
      <xdr:spPr>
        <a:xfrm>
          <a:off x="14338300" y="210820"/>
          <a:ext cx="229616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5EED617-2617-42CC-8DE9-523C30F29D6A}"/>
            </a:ext>
          </a:extLst>
        </xdr:cNvPr>
        <xdr:cNvSpPr/>
      </xdr:nvSpPr>
      <xdr:spPr>
        <a:xfrm>
          <a:off x="14363700" y="236220"/>
          <a:ext cx="223901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C69A91F1-9EA4-49E2-BE3F-8ACF935AD43E}"/>
            </a:ext>
          </a:extLst>
        </xdr:cNvPr>
        <xdr:cNvSpPr/>
      </xdr:nvSpPr>
      <xdr:spPr>
        <a:xfrm>
          <a:off x="670560" y="869315"/>
          <a:ext cx="888492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F293F92C-4449-47B4-A044-FE8E43BB61DD}"/>
            </a:ext>
          </a:extLst>
        </xdr:cNvPr>
        <xdr:cNvSpPr/>
      </xdr:nvSpPr>
      <xdr:spPr>
        <a:xfrm>
          <a:off x="797560" y="899795"/>
          <a:ext cx="121412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AC58B53C-D63B-4E27-9513-0031D129E444}"/>
            </a:ext>
          </a:extLst>
        </xdr:cNvPr>
        <xdr:cNvSpPr/>
      </xdr:nvSpPr>
      <xdr:spPr>
        <a:xfrm>
          <a:off x="1971040" y="899795"/>
          <a:ext cx="117348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5,184
5,153
197.85
7,551,009
7,476,102
34,965
3,993,947
5,993,349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D071776D-41D2-4756-8F05-67CD6BB7ED1D}"/>
            </a:ext>
          </a:extLst>
        </xdr:cNvPr>
        <xdr:cNvSpPr/>
      </xdr:nvSpPr>
      <xdr:spPr>
        <a:xfrm>
          <a:off x="3144520" y="899795"/>
          <a:ext cx="134112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2C618036-8467-498B-9D87-A296FD8728F8}"/>
            </a:ext>
          </a:extLst>
        </xdr:cNvPr>
        <xdr:cNvSpPr/>
      </xdr:nvSpPr>
      <xdr:spPr>
        <a:xfrm>
          <a:off x="4485640" y="918845"/>
          <a:ext cx="178054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69067BCE-C192-4DAB-9FA2-BBAFF6718E58}"/>
            </a:ext>
          </a:extLst>
        </xdr:cNvPr>
        <xdr:cNvSpPr/>
      </xdr:nvSpPr>
      <xdr:spPr>
        <a:xfrm>
          <a:off x="6266180" y="918845"/>
          <a:ext cx="110998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B1295347-ED8F-431C-A49E-5DC8CBCA4DCC}"/>
            </a:ext>
          </a:extLst>
        </xdr:cNvPr>
        <xdr:cNvSpPr/>
      </xdr:nvSpPr>
      <xdr:spPr>
        <a:xfrm>
          <a:off x="7439660" y="931545"/>
          <a:ext cx="56642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5BA90CDD-BD21-4DFF-A572-C3E9226B2A82}"/>
            </a:ext>
          </a:extLst>
        </xdr:cNvPr>
        <xdr:cNvSpPr/>
      </xdr:nvSpPr>
      <xdr:spPr>
        <a:xfrm>
          <a:off x="4485640" y="1676400"/>
          <a:ext cx="178054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117475</xdr:rowOff>
    </xdr:to>
    <xdr:sp macro="" textlink="">
      <xdr:nvSpPr>
        <xdr:cNvPr id="17" name="正方形/長方形 16">
          <a:extLst>
            <a:ext uri="{FF2B5EF4-FFF2-40B4-BE49-F238E27FC236}">
              <a16:creationId xmlns:a16="http://schemas.microsoft.com/office/drawing/2014/main" id="{61A32609-1AC6-402A-A850-1C9EFE51BA6F}"/>
            </a:ext>
          </a:extLst>
        </xdr:cNvPr>
        <xdr:cNvSpPr/>
      </xdr:nvSpPr>
      <xdr:spPr>
        <a:xfrm>
          <a:off x="6329680" y="1676400"/>
          <a:ext cx="32258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97FB628D-49CE-4245-9D7F-DA6E8E3CEF7F}"/>
            </a:ext>
          </a:extLst>
        </xdr:cNvPr>
        <xdr:cNvSpPr/>
      </xdr:nvSpPr>
      <xdr:spPr>
        <a:xfrm>
          <a:off x="9748520" y="869315"/>
          <a:ext cx="134112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C9CA480C-50D0-4B6F-9A8C-9477E5060335}"/>
            </a:ext>
          </a:extLst>
        </xdr:cNvPr>
        <xdr:cNvSpPr/>
      </xdr:nvSpPr>
      <xdr:spPr>
        <a:xfrm>
          <a:off x="9986010" y="931545"/>
          <a:ext cx="11734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F9CF81EC-F5AE-4294-9FD1-5DD61DDE884F}"/>
            </a:ext>
          </a:extLst>
        </xdr:cNvPr>
        <xdr:cNvSpPr/>
      </xdr:nvSpPr>
      <xdr:spPr>
        <a:xfrm>
          <a:off x="9986010" y="1191895"/>
          <a:ext cx="117348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BA9588BF-7B25-4766-B79A-E8816F649CC9}"/>
            </a:ext>
          </a:extLst>
        </xdr:cNvPr>
        <xdr:cNvSpPr/>
      </xdr:nvSpPr>
      <xdr:spPr>
        <a:xfrm>
          <a:off x="9986010" y="1514475"/>
          <a:ext cx="127762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72C2441-465C-440D-AF93-5C277B813255}"/>
            </a:ext>
          </a:extLst>
        </xdr:cNvPr>
        <xdr:cNvCxnSpPr/>
      </xdr:nvCxnSpPr>
      <xdr:spPr>
        <a:xfrm flipH="1">
          <a:off x="9831070" y="1018540"/>
          <a:ext cx="1866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8EFE478F-73FC-4B8F-AAD5-9774EF8904F5}"/>
            </a:ext>
          </a:extLst>
        </xdr:cNvPr>
        <xdr:cNvSpPr/>
      </xdr:nvSpPr>
      <xdr:spPr>
        <a:xfrm>
          <a:off x="9885045" y="96837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861B512A-A92A-4101-B3A6-96E5D72F9361}"/>
            </a:ext>
          </a:extLst>
        </xdr:cNvPr>
        <xdr:cNvSpPr/>
      </xdr:nvSpPr>
      <xdr:spPr>
        <a:xfrm>
          <a:off x="9885045" y="122936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D868893-744A-43E1-9E6C-67B4D3F5D789}"/>
            </a:ext>
          </a:extLst>
        </xdr:cNvPr>
        <xdr:cNvCxnSpPr/>
      </xdr:nvCxnSpPr>
      <xdr:spPr>
        <a:xfrm>
          <a:off x="9906635" y="149034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4B447B03-2EF8-4CA9-B9A9-666D3DD97BF1}"/>
            </a:ext>
          </a:extLst>
        </xdr:cNvPr>
        <xdr:cNvCxnSpPr/>
      </xdr:nvCxnSpPr>
      <xdr:spPr>
        <a:xfrm>
          <a:off x="9850120" y="1490345"/>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9EC2B18-D019-4FAA-91DC-6A2A3DCC00AA}"/>
            </a:ext>
          </a:extLst>
        </xdr:cNvPr>
        <xdr:cNvCxnSpPr/>
      </xdr:nvCxnSpPr>
      <xdr:spPr>
        <a:xfrm flipV="1">
          <a:off x="9906635" y="172339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37FC304B-7CC7-4C8D-AE06-7437F3C13E08}"/>
            </a:ext>
          </a:extLst>
        </xdr:cNvPr>
        <xdr:cNvCxnSpPr/>
      </xdr:nvCxnSpPr>
      <xdr:spPr>
        <a:xfrm>
          <a:off x="9850120" y="1862455"/>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2730"/>
    <xdr:sp macro="" textlink="">
      <xdr:nvSpPr>
        <xdr:cNvPr id="29" name="テキスト ボックス 28">
          <a:extLst>
            <a:ext uri="{FF2B5EF4-FFF2-40B4-BE49-F238E27FC236}">
              <a16:creationId xmlns:a16="http://schemas.microsoft.com/office/drawing/2014/main" id="{59ECD1C5-D1BB-4DD6-B862-F0B68112CF5A}"/>
            </a:ext>
          </a:extLst>
        </xdr:cNvPr>
        <xdr:cNvSpPr txBox="1"/>
      </xdr:nvSpPr>
      <xdr:spPr>
        <a:xfrm>
          <a:off x="629920" y="2732405"/>
          <a:ext cx="88963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BAAC08D6-0856-4867-8E08-74AAAB0DCC47}"/>
            </a:ext>
          </a:extLst>
        </xdr:cNvPr>
        <xdr:cNvSpPr txBox="1"/>
      </xdr:nvSpPr>
      <xdr:spPr>
        <a:xfrm>
          <a:off x="629920" y="304228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546F8F3D-CC27-48DC-AB72-DF9B09001BD2}"/>
            </a:ext>
          </a:extLst>
        </xdr:cNvPr>
        <xdr:cNvSpPr txBox="1"/>
      </xdr:nvSpPr>
      <xdr:spPr>
        <a:xfrm>
          <a:off x="629920" y="33528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2730"/>
    <xdr:sp macro="" textlink="">
      <xdr:nvSpPr>
        <xdr:cNvPr id="32" name="テキスト ボックス 31">
          <a:extLst>
            <a:ext uri="{FF2B5EF4-FFF2-40B4-BE49-F238E27FC236}">
              <a16:creationId xmlns:a16="http://schemas.microsoft.com/office/drawing/2014/main" id="{1474C585-AFD2-4242-BD16-43FE50E5C9C5}"/>
            </a:ext>
          </a:extLst>
        </xdr:cNvPr>
        <xdr:cNvSpPr txBox="1"/>
      </xdr:nvSpPr>
      <xdr:spPr>
        <a:xfrm>
          <a:off x="629920" y="3663315"/>
          <a:ext cx="4433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3EABA674-44F3-4A15-AFAA-E7236CE8F0C6}"/>
            </a:ext>
          </a:extLst>
        </xdr:cNvPr>
        <xdr:cNvSpPr/>
      </xdr:nvSpPr>
      <xdr:spPr>
        <a:xfrm>
          <a:off x="670560" y="4097655"/>
          <a:ext cx="417576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AFD5CE16-DED4-4767-A437-3C177FA70C67}"/>
            </a:ext>
          </a:extLst>
        </xdr:cNvPr>
        <xdr:cNvSpPr/>
      </xdr:nvSpPr>
      <xdr:spPr>
        <a:xfrm>
          <a:off x="797560" y="474408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ECBD5CD6-60D0-4A7E-82F2-8FBE3ED283D3}"/>
            </a:ext>
          </a:extLst>
        </xdr:cNvPr>
        <xdr:cNvSpPr/>
      </xdr:nvSpPr>
      <xdr:spPr>
        <a:xfrm>
          <a:off x="797560" y="494220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5E925A41-AB19-4793-B81D-41E84210FAD9}"/>
            </a:ext>
          </a:extLst>
        </xdr:cNvPr>
        <xdr:cNvSpPr/>
      </xdr:nvSpPr>
      <xdr:spPr>
        <a:xfrm>
          <a:off x="1676400" y="474408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9CE48F65-95C8-4F80-9865-07539EE687A3}"/>
            </a:ext>
          </a:extLst>
        </xdr:cNvPr>
        <xdr:cNvSpPr/>
      </xdr:nvSpPr>
      <xdr:spPr>
        <a:xfrm>
          <a:off x="1676400" y="494220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8316789B-CD40-4CAB-AFA0-499310B61980}"/>
            </a:ext>
          </a:extLst>
        </xdr:cNvPr>
        <xdr:cNvSpPr/>
      </xdr:nvSpPr>
      <xdr:spPr>
        <a:xfrm>
          <a:off x="2682240" y="474408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9D0B0202-2A54-4E49-88CD-8217A29235B8}"/>
            </a:ext>
          </a:extLst>
        </xdr:cNvPr>
        <xdr:cNvSpPr/>
      </xdr:nvSpPr>
      <xdr:spPr>
        <a:xfrm>
          <a:off x="2682240" y="494220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4F423F8A-08A1-4F61-A8F2-B77426CCF12E}"/>
            </a:ext>
          </a:extLst>
        </xdr:cNvPr>
        <xdr:cNvSpPr/>
      </xdr:nvSpPr>
      <xdr:spPr>
        <a:xfrm>
          <a:off x="670560" y="5215255"/>
          <a:ext cx="417576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815" cy="220345"/>
    <xdr:sp macro="" textlink="">
      <xdr:nvSpPr>
        <xdr:cNvPr id="41" name="テキスト ボックス 40">
          <a:extLst>
            <a:ext uri="{FF2B5EF4-FFF2-40B4-BE49-F238E27FC236}">
              <a16:creationId xmlns:a16="http://schemas.microsoft.com/office/drawing/2014/main" id="{B03A4BB1-8DA5-4B45-966E-7CC92FF68F63}"/>
            </a:ext>
          </a:extLst>
        </xdr:cNvPr>
        <xdr:cNvSpPr txBox="1"/>
      </xdr:nvSpPr>
      <xdr:spPr>
        <a:xfrm>
          <a:off x="655320" y="5029200"/>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DCB74C49-893F-4F61-A22D-C7F1FE84706C}"/>
            </a:ext>
          </a:extLst>
        </xdr:cNvPr>
        <xdr:cNvCxnSpPr/>
      </xdr:nvCxnSpPr>
      <xdr:spPr>
        <a:xfrm>
          <a:off x="670560" y="74504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6725" cy="252730"/>
    <xdr:sp macro="" textlink="">
      <xdr:nvSpPr>
        <xdr:cNvPr id="43" name="テキスト ボックス 42">
          <a:extLst>
            <a:ext uri="{FF2B5EF4-FFF2-40B4-BE49-F238E27FC236}">
              <a16:creationId xmlns:a16="http://schemas.microsoft.com/office/drawing/2014/main" id="{1666BEC7-8438-4A5D-A39B-63921C6377AA}"/>
            </a:ext>
          </a:extLst>
        </xdr:cNvPr>
        <xdr:cNvSpPr txBox="1"/>
      </xdr:nvSpPr>
      <xdr:spPr>
        <a:xfrm>
          <a:off x="271780" y="731202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37465</xdr:rowOff>
    </xdr:from>
    <xdr:to>
      <xdr:col>28</xdr:col>
      <xdr:colOff>114300</xdr:colOff>
      <xdr:row>42</xdr:row>
      <xdr:rowOff>37465</xdr:rowOff>
    </xdr:to>
    <xdr:cxnSp macro="">
      <xdr:nvCxnSpPr>
        <xdr:cNvPr id="44" name="直線コネクタ 43">
          <a:extLst>
            <a:ext uri="{FF2B5EF4-FFF2-40B4-BE49-F238E27FC236}">
              <a16:creationId xmlns:a16="http://schemas.microsoft.com/office/drawing/2014/main" id="{77F27A02-D019-43DA-A168-5BFEBBFAD917}"/>
            </a:ext>
          </a:extLst>
        </xdr:cNvPr>
        <xdr:cNvCxnSpPr/>
      </xdr:nvCxnSpPr>
      <xdr:spPr>
        <a:xfrm>
          <a:off x="670560" y="70783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66040</xdr:rowOff>
    </xdr:from>
    <xdr:ext cx="466725" cy="252730"/>
    <xdr:sp macro="" textlink="">
      <xdr:nvSpPr>
        <xdr:cNvPr id="45" name="テキスト ボックス 44">
          <a:extLst>
            <a:ext uri="{FF2B5EF4-FFF2-40B4-BE49-F238E27FC236}">
              <a16:creationId xmlns:a16="http://schemas.microsoft.com/office/drawing/2014/main" id="{E9D3D1F7-3732-4D0B-A13D-772E12EA69A0}"/>
            </a:ext>
          </a:extLst>
        </xdr:cNvPr>
        <xdr:cNvSpPr txBox="1"/>
      </xdr:nvSpPr>
      <xdr:spPr>
        <a:xfrm>
          <a:off x="271780" y="693928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B94990B-9240-4739-ACB5-C3B61F9E6A8C}"/>
            </a:ext>
          </a:extLst>
        </xdr:cNvPr>
        <xdr:cNvCxnSpPr/>
      </xdr:nvCxnSpPr>
      <xdr:spPr>
        <a:xfrm>
          <a:off x="670560" y="67056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28575</xdr:rowOff>
    </xdr:from>
    <xdr:ext cx="402590" cy="252730"/>
    <xdr:sp macro="" textlink="">
      <xdr:nvSpPr>
        <xdr:cNvPr id="47" name="テキスト ボックス 46">
          <a:extLst>
            <a:ext uri="{FF2B5EF4-FFF2-40B4-BE49-F238E27FC236}">
              <a16:creationId xmlns:a16="http://schemas.microsoft.com/office/drawing/2014/main" id="{1F009F4B-8650-48E8-84EB-A7AC3A54C9BA}"/>
            </a:ext>
          </a:extLst>
        </xdr:cNvPr>
        <xdr:cNvSpPr txBox="1"/>
      </xdr:nvSpPr>
      <xdr:spPr>
        <a:xfrm>
          <a:off x="335915" y="65665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130175</xdr:rowOff>
    </xdr:from>
    <xdr:to>
      <xdr:col>28</xdr:col>
      <xdr:colOff>114300</xdr:colOff>
      <xdr:row>37</xdr:row>
      <xdr:rowOff>130175</xdr:rowOff>
    </xdr:to>
    <xdr:cxnSp macro="">
      <xdr:nvCxnSpPr>
        <xdr:cNvPr id="48" name="直線コネクタ 47">
          <a:extLst>
            <a:ext uri="{FF2B5EF4-FFF2-40B4-BE49-F238E27FC236}">
              <a16:creationId xmlns:a16="http://schemas.microsoft.com/office/drawing/2014/main" id="{93B24317-3621-4CE2-8395-7FEF569FCCD9}"/>
            </a:ext>
          </a:extLst>
        </xdr:cNvPr>
        <xdr:cNvCxnSpPr/>
      </xdr:nvCxnSpPr>
      <xdr:spPr>
        <a:xfrm>
          <a:off x="670560" y="63328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159385</xdr:rowOff>
    </xdr:from>
    <xdr:ext cx="402590" cy="252730"/>
    <xdr:sp macro="" textlink="">
      <xdr:nvSpPr>
        <xdr:cNvPr id="49" name="テキスト ボックス 48">
          <a:extLst>
            <a:ext uri="{FF2B5EF4-FFF2-40B4-BE49-F238E27FC236}">
              <a16:creationId xmlns:a16="http://schemas.microsoft.com/office/drawing/2014/main" id="{0C26AACE-667F-4823-9FC0-A1E2155D51F4}"/>
            </a:ext>
          </a:extLst>
        </xdr:cNvPr>
        <xdr:cNvSpPr txBox="1"/>
      </xdr:nvSpPr>
      <xdr:spPr>
        <a:xfrm>
          <a:off x="335915" y="619442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93345</xdr:rowOff>
    </xdr:from>
    <xdr:to>
      <xdr:col>28</xdr:col>
      <xdr:colOff>114300</xdr:colOff>
      <xdr:row>35</xdr:row>
      <xdr:rowOff>93345</xdr:rowOff>
    </xdr:to>
    <xdr:cxnSp macro="">
      <xdr:nvCxnSpPr>
        <xdr:cNvPr id="50" name="直線コネクタ 49">
          <a:extLst>
            <a:ext uri="{FF2B5EF4-FFF2-40B4-BE49-F238E27FC236}">
              <a16:creationId xmlns:a16="http://schemas.microsoft.com/office/drawing/2014/main" id="{578E4CDB-4E94-449E-A6BD-00EFA1F3927E}"/>
            </a:ext>
          </a:extLst>
        </xdr:cNvPr>
        <xdr:cNvCxnSpPr/>
      </xdr:nvCxnSpPr>
      <xdr:spPr>
        <a:xfrm>
          <a:off x="670560" y="59607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121920</xdr:rowOff>
    </xdr:from>
    <xdr:ext cx="402590" cy="252730"/>
    <xdr:sp macro="" textlink="">
      <xdr:nvSpPr>
        <xdr:cNvPr id="51" name="テキスト ボックス 50">
          <a:extLst>
            <a:ext uri="{FF2B5EF4-FFF2-40B4-BE49-F238E27FC236}">
              <a16:creationId xmlns:a16="http://schemas.microsoft.com/office/drawing/2014/main" id="{E9127880-C00F-4266-A4C3-66B50F4A2FAF}"/>
            </a:ext>
          </a:extLst>
        </xdr:cNvPr>
        <xdr:cNvSpPr txBox="1"/>
      </xdr:nvSpPr>
      <xdr:spPr>
        <a:xfrm>
          <a:off x="335915" y="582168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55880</xdr:rowOff>
    </xdr:from>
    <xdr:to>
      <xdr:col>28</xdr:col>
      <xdr:colOff>114300</xdr:colOff>
      <xdr:row>33</xdr:row>
      <xdr:rowOff>55880</xdr:rowOff>
    </xdr:to>
    <xdr:cxnSp macro="">
      <xdr:nvCxnSpPr>
        <xdr:cNvPr id="52" name="直線コネクタ 51">
          <a:extLst>
            <a:ext uri="{FF2B5EF4-FFF2-40B4-BE49-F238E27FC236}">
              <a16:creationId xmlns:a16="http://schemas.microsoft.com/office/drawing/2014/main" id="{709D0899-DA62-4686-96FD-D19C4C095EB5}"/>
            </a:ext>
          </a:extLst>
        </xdr:cNvPr>
        <xdr:cNvCxnSpPr/>
      </xdr:nvCxnSpPr>
      <xdr:spPr>
        <a:xfrm>
          <a:off x="670560" y="55880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84455</xdr:rowOff>
    </xdr:from>
    <xdr:ext cx="402590" cy="252730"/>
    <xdr:sp macro="" textlink="">
      <xdr:nvSpPr>
        <xdr:cNvPr id="53" name="テキスト ボックス 52">
          <a:extLst>
            <a:ext uri="{FF2B5EF4-FFF2-40B4-BE49-F238E27FC236}">
              <a16:creationId xmlns:a16="http://schemas.microsoft.com/office/drawing/2014/main" id="{2A7DC6A3-F0E2-4C1B-8475-26111923AC16}"/>
            </a:ext>
          </a:extLst>
        </xdr:cNvPr>
        <xdr:cNvSpPr txBox="1"/>
      </xdr:nvSpPr>
      <xdr:spPr>
        <a:xfrm>
          <a:off x="335915" y="54489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74E5522E-9B71-4D09-AA7D-8A596ED76252}"/>
            </a:ext>
          </a:extLst>
        </xdr:cNvPr>
        <xdr:cNvCxnSpPr/>
      </xdr:nvCxnSpPr>
      <xdr:spPr>
        <a:xfrm>
          <a:off x="670560" y="52152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47625</xdr:rowOff>
    </xdr:from>
    <xdr:ext cx="338455" cy="252730"/>
    <xdr:sp macro="" textlink="">
      <xdr:nvSpPr>
        <xdr:cNvPr id="55" name="テキスト ボックス 54">
          <a:extLst>
            <a:ext uri="{FF2B5EF4-FFF2-40B4-BE49-F238E27FC236}">
              <a16:creationId xmlns:a16="http://schemas.microsoft.com/office/drawing/2014/main" id="{1E4FB8B0-6E4B-464D-A65E-5CA377353695}"/>
            </a:ext>
          </a:extLst>
        </xdr:cNvPr>
        <xdr:cNvSpPr txBox="1"/>
      </xdr:nvSpPr>
      <xdr:spPr>
        <a:xfrm>
          <a:off x="377190" y="5076825"/>
          <a:ext cx="338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6" name="【道路】&#10;有形固定資産減価償却率グラフ枠">
          <a:extLst>
            <a:ext uri="{FF2B5EF4-FFF2-40B4-BE49-F238E27FC236}">
              <a16:creationId xmlns:a16="http://schemas.microsoft.com/office/drawing/2014/main" id="{DF955260-E450-4E30-A764-4A7422A37C87}"/>
            </a:ext>
          </a:extLst>
        </xdr:cNvPr>
        <xdr:cNvSpPr/>
      </xdr:nvSpPr>
      <xdr:spPr>
        <a:xfrm>
          <a:off x="670560" y="5215255"/>
          <a:ext cx="417576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71120</xdr:rowOff>
    </xdr:from>
    <xdr:to>
      <xdr:col>24</xdr:col>
      <xdr:colOff>62865</xdr:colOff>
      <xdr:row>42</xdr:row>
      <xdr:rowOff>24130</xdr:rowOff>
    </xdr:to>
    <xdr:cxnSp macro="">
      <xdr:nvCxnSpPr>
        <xdr:cNvPr id="57" name="直線コネクタ 56">
          <a:extLst>
            <a:ext uri="{FF2B5EF4-FFF2-40B4-BE49-F238E27FC236}">
              <a16:creationId xmlns:a16="http://schemas.microsoft.com/office/drawing/2014/main" id="{7E780A9C-A03A-4A2D-9C80-3E94BEDD5FD7}"/>
            </a:ext>
          </a:extLst>
        </xdr:cNvPr>
        <xdr:cNvCxnSpPr/>
      </xdr:nvCxnSpPr>
      <xdr:spPr>
        <a:xfrm flipV="1">
          <a:off x="4086225" y="5603240"/>
          <a:ext cx="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28575</xdr:rowOff>
    </xdr:from>
    <xdr:ext cx="404495" cy="252730"/>
    <xdr:sp macro="" textlink="">
      <xdr:nvSpPr>
        <xdr:cNvPr id="58" name="【道路】&#10;有形固定資産減価償却率最小値テキスト">
          <a:extLst>
            <a:ext uri="{FF2B5EF4-FFF2-40B4-BE49-F238E27FC236}">
              <a16:creationId xmlns:a16="http://schemas.microsoft.com/office/drawing/2014/main" id="{5B377CF1-5A5F-4F71-87FF-697E89B76AF3}"/>
            </a:ext>
          </a:extLst>
        </xdr:cNvPr>
        <xdr:cNvSpPr txBox="1"/>
      </xdr:nvSpPr>
      <xdr:spPr>
        <a:xfrm>
          <a:off x="4124960" y="706945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24130</xdr:rowOff>
    </xdr:from>
    <xdr:to>
      <xdr:col>24</xdr:col>
      <xdr:colOff>152400</xdr:colOff>
      <xdr:row>42</xdr:row>
      <xdr:rowOff>24130</xdr:rowOff>
    </xdr:to>
    <xdr:cxnSp macro="">
      <xdr:nvCxnSpPr>
        <xdr:cNvPr id="59" name="直線コネクタ 58">
          <a:extLst>
            <a:ext uri="{FF2B5EF4-FFF2-40B4-BE49-F238E27FC236}">
              <a16:creationId xmlns:a16="http://schemas.microsoft.com/office/drawing/2014/main" id="{94B08DCE-3B62-484C-A232-ADC41DA72F7D}"/>
            </a:ext>
          </a:extLst>
        </xdr:cNvPr>
        <xdr:cNvCxnSpPr/>
      </xdr:nvCxnSpPr>
      <xdr:spPr>
        <a:xfrm>
          <a:off x="4020820" y="70650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18415</xdr:rowOff>
    </xdr:from>
    <xdr:ext cx="404495" cy="253365"/>
    <xdr:sp macro="" textlink="">
      <xdr:nvSpPr>
        <xdr:cNvPr id="60" name="【道路】&#10;有形固定資産減価償却率最大値テキスト">
          <a:extLst>
            <a:ext uri="{FF2B5EF4-FFF2-40B4-BE49-F238E27FC236}">
              <a16:creationId xmlns:a16="http://schemas.microsoft.com/office/drawing/2014/main" id="{F2279DA0-47B8-488B-A79A-9099BD0ECAAA}"/>
            </a:ext>
          </a:extLst>
        </xdr:cNvPr>
        <xdr:cNvSpPr txBox="1"/>
      </xdr:nvSpPr>
      <xdr:spPr>
        <a:xfrm>
          <a:off x="4124960" y="538289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71120</xdr:rowOff>
    </xdr:from>
    <xdr:to>
      <xdr:col>24</xdr:col>
      <xdr:colOff>152400</xdr:colOff>
      <xdr:row>33</xdr:row>
      <xdr:rowOff>71120</xdr:rowOff>
    </xdr:to>
    <xdr:cxnSp macro="">
      <xdr:nvCxnSpPr>
        <xdr:cNvPr id="61" name="直線コネクタ 60">
          <a:extLst>
            <a:ext uri="{FF2B5EF4-FFF2-40B4-BE49-F238E27FC236}">
              <a16:creationId xmlns:a16="http://schemas.microsoft.com/office/drawing/2014/main" id="{D75930DF-D8C0-4BA5-9FA0-D9F99A532C1B}"/>
            </a:ext>
          </a:extLst>
        </xdr:cNvPr>
        <xdr:cNvCxnSpPr/>
      </xdr:nvCxnSpPr>
      <xdr:spPr>
        <a:xfrm>
          <a:off x="4020820" y="56032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93345</xdr:rowOff>
    </xdr:from>
    <xdr:ext cx="404495" cy="253365"/>
    <xdr:sp macro="" textlink="">
      <xdr:nvSpPr>
        <xdr:cNvPr id="62" name="【道路】&#10;有形固定資産減価償却率平均値テキスト">
          <a:extLst>
            <a:ext uri="{FF2B5EF4-FFF2-40B4-BE49-F238E27FC236}">
              <a16:creationId xmlns:a16="http://schemas.microsoft.com/office/drawing/2014/main" id="{6E7276E6-DC2F-487A-92F3-631C561DFFCA}"/>
            </a:ext>
          </a:extLst>
        </xdr:cNvPr>
        <xdr:cNvSpPr txBox="1"/>
      </xdr:nvSpPr>
      <xdr:spPr>
        <a:xfrm>
          <a:off x="4124960" y="6463665"/>
          <a:ext cx="4044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114300</xdr:rowOff>
    </xdr:from>
    <xdr:to>
      <xdr:col>24</xdr:col>
      <xdr:colOff>114300</xdr:colOff>
      <xdr:row>39</xdr:row>
      <xdr:rowOff>45720</xdr:rowOff>
    </xdr:to>
    <xdr:sp macro="" textlink="">
      <xdr:nvSpPr>
        <xdr:cNvPr id="63" name="フローチャート: 判断 62">
          <a:extLst>
            <a:ext uri="{FF2B5EF4-FFF2-40B4-BE49-F238E27FC236}">
              <a16:creationId xmlns:a16="http://schemas.microsoft.com/office/drawing/2014/main" id="{C797EDD1-D768-494C-9A4A-3C78D9274D42}"/>
            </a:ext>
          </a:extLst>
        </xdr:cNvPr>
        <xdr:cNvSpPr/>
      </xdr:nvSpPr>
      <xdr:spPr>
        <a:xfrm>
          <a:off x="4036060" y="64846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73025</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5E856E23-D1A6-4BA9-9E5D-9F8C257D2650}"/>
            </a:ext>
          </a:extLst>
        </xdr:cNvPr>
        <xdr:cNvSpPr/>
      </xdr:nvSpPr>
      <xdr:spPr>
        <a:xfrm>
          <a:off x="3312160" y="644334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74930</xdr:rowOff>
    </xdr:from>
    <xdr:to>
      <xdr:col>15</xdr:col>
      <xdr:colOff>101600</xdr:colOff>
      <xdr:row>39</xdr:row>
      <xdr:rowOff>6350</xdr:rowOff>
    </xdr:to>
    <xdr:sp macro="" textlink="">
      <xdr:nvSpPr>
        <xdr:cNvPr id="65" name="フローチャート: 判断 64">
          <a:extLst>
            <a:ext uri="{FF2B5EF4-FFF2-40B4-BE49-F238E27FC236}">
              <a16:creationId xmlns:a16="http://schemas.microsoft.com/office/drawing/2014/main" id="{E9730513-AC2F-43D7-B9DC-9485D972C357}"/>
            </a:ext>
          </a:extLst>
        </xdr:cNvPr>
        <xdr:cNvSpPr/>
      </xdr:nvSpPr>
      <xdr:spPr>
        <a:xfrm>
          <a:off x="2514600" y="64452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54610</xdr:rowOff>
    </xdr:from>
    <xdr:to>
      <xdr:col>10</xdr:col>
      <xdr:colOff>165100</xdr:colOff>
      <xdr:row>38</xdr:row>
      <xdr:rowOff>153670</xdr:rowOff>
    </xdr:to>
    <xdr:sp macro="" textlink="">
      <xdr:nvSpPr>
        <xdr:cNvPr id="66" name="フローチャート: 判断 65">
          <a:extLst>
            <a:ext uri="{FF2B5EF4-FFF2-40B4-BE49-F238E27FC236}">
              <a16:creationId xmlns:a16="http://schemas.microsoft.com/office/drawing/2014/main" id="{C90D8CF4-C898-4E8E-BFE1-B323F51BE6E6}"/>
            </a:ext>
          </a:extLst>
        </xdr:cNvPr>
        <xdr:cNvSpPr/>
      </xdr:nvSpPr>
      <xdr:spPr>
        <a:xfrm>
          <a:off x="1739900" y="64249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38100</xdr:rowOff>
    </xdr:from>
    <xdr:to>
      <xdr:col>6</xdr:col>
      <xdr:colOff>38100</xdr:colOff>
      <xdr:row>38</xdr:row>
      <xdr:rowOff>137160</xdr:rowOff>
    </xdr:to>
    <xdr:sp macro="" textlink="">
      <xdr:nvSpPr>
        <xdr:cNvPr id="67" name="フローチャート: 判断 66">
          <a:extLst>
            <a:ext uri="{FF2B5EF4-FFF2-40B4-BE49-F238E27FC236}">
              <a16:creationId xmlns:a16="http://schemas.microsoft.com/office/drawing/2014/main" id="{308CE301-06CD-49CC-AF58-FCBC056E9805}"/>
            </a:ext>
          </a:extLst>
        </xdr:cNvPr>
        <xdr:cNvSpPr/>
      </xdr:nvSpPr>
      <xdr:spPr>
        <a:xfrm>
          <a:off x="965200" y="640842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2730"/>
    <xdr:sp macro="" textlink="">
      <xdr:nvSpPr>
        <xdr:cNvPr id="68" name="テキスト ボックス 67">
          <a:extLst>
            <a:ext uri="{FF2B5EF4-FFF2-40B4-BE49-F238E27FC236}">
              <a16:creationId xmlns:a16="http://schemas.microsoft.com/office/drawing/2014/main" id="{49BB3856-BD32-45EF-9374-D5F8B3D07B0B}"/>
            </a:ext>
          </a:extLst>
        </xdr:cNvPr>
        <xdr:cNvSpPr txBox="1"/>
      </xdr:nvSpPr>
      <xdr:spPr>
        <a:xfrm>
          <a:off x="391922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2730"/>
    <xdr:sp macro="" textlink="">
      <xdr:nvSpPr>
        <xdr:cNvPr id="69" name="テキスト ボックス 68">
          <a:extLst>
            <a:ext uri="{FF2B5EF4-FFF2-40B4-BE49-F238E27FC236}">
              <a16:creationId xmlns:a16="http://schemas.microsoft.com/office/drawing/2014/main" id="{80995CAE-DA9F-4F17-9972-1662462274A2}"/>
            </a:ext>
          </a:extLst>
        </xdr:cNvPr>
        <xdr:cNvSpPr txBox="1"/>
      </xdr:nvSpPr>
      <xdr:spPr>
        <a:xfrm>
          <a:off x="318135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1365" cy="252730"/>
    <xdr:sp macro="" textlink="">
      <xdr:nvSpPr>
        <xdr:cNvPr id="70" name="テキスト ボックス 69">
          <a:extLst>
            <a:ext uri="{FF2B5EF4-FFF2-40B4-BE49-F238E27FC236}">
              <a16:creationId xmlns:a16="http://schemas.microsoft.com/office/drawing/2014/main" id="{DF6B5161-0C9B-4BE1-A3DA-DBBE7F19135E}"/>
            </a:ext>
          </a:extLst>
        </xdr:cNvPr>
        <xdr:cNvSpPr txBox="1"/>
      </xdr:nvSpPr>
      <xdr:spPr>
        <a:xfrm>
          <a:off x="2397760" y="744855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2730"/>
    <xdr:sp macro="" textlink="">
      <xdr:nvSpPr>
        <xdr:cNvPr id="71" name="テキスト ボックス 70">
          <a:extLst>
            <a:ext uri="{FF2B5EF4-FFF2-40B4-BE49-F238E27FC236}">
              <a16:creationId xmlns:a16="http://schemas.microsoft.com/office/drawing/2014/main" id="{3BBC07F7-E6D8-466D-BBCA-B00A7F85E028}"/>
            </a:ext>
          </a:extLst>
        </xdr:cNvPr>
        <xdr:cNvSpPr txBox="1"/>
      </xdr:nvSpPr>
      <xdr:spPr>
        <a:xfrm>
          <a:off x="162306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2730"/>
    <xdr:sp macro="" textlink="">
      <xdr:nvSpPr>
        <xdr:cNvPr id="72" name="テキスト ボックス 71">
          <a:extLst>
            <a:ext uri="{FF2B5EF4-FFF2-40B4-BE49-F238E27FC236}">
              <a16:creationId xmlns:a16="http://schemas.microsoft.com/office/drawing/2014/main" id="{AAD363DE-585C-4FF9-82A8-52D8FBDA4A82}"/>
            </a:ext>
          </a:extLst>
        </xdr:cNvPr>
        <xdr:cNvSpPr txBox="1"/>
      </xdr:nvSpPr>
      <xdr:spPr>
        <a:xfrm>
          <a:off x="83439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82550</xdr:rowOff>
    </xdr:from>
    <xdr:to>
      <xdr:col>24</xdr:col>
      <xdr:colOff>114300</xdr:colOff>
      <xdr:row>36</xdr:row>
      <xdr:rowOff>14605</xdr:rowOff>
    </xdr:to>
    <xdr:sp macro="" textlink="">
      <xdr:nvSpPr>
        <xdr:cNvPr id="73" name="楕円 72">
          <a:extLst>
            <a:ext uri="{FF2B5EF4-FFF2-40B4-BE49-F238E27FC236}">
              <a16:creationId xmlns:a16="http://schemas.microsoft.com/office/drawing/2014/main" id="{978A80C1-BB39-4FC5-B1A2-63E643820494}"/>
            </a:ext>
          </a:extLst>
        </xdr:cNvPr>
        <xdr:cNvSpPr/>
      </xdr:nvSpPr>
      <xdr:spPr>
        <a:xfrm>
          <a:off x="4036060" y="59499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105410</xdr:rowOff>
    </xdr:from>
    <xdr:ext cx="404495" cy="252730"/>
    <xdr:sp macro="" textlink="">
      <xdr:nvSpPr>
        <xdr:cNvPr id="74" name="【道路】&#10;有形固定資産減価償却率該当値テキスト">
          <a:extLst>
            <a:ext uri="{FF2B5EF4-FFF2-40B4-BE49-F238E27FC236}">
              <a16:creationId xmlns:a16="http://schemas.microsoft.com/office/drawing/2014/main" id="{AF781001-03E2-4A58-85F9-5CD9C89C4340}"/>
            </a:ext>
          </a:extLst>
        </xdr:cNvPr>
        <xdr:cNvSpPr txBox="1"/>
      </xdr:nvSpPr>
      <xdr:spPr>
        <a:xfrm>
          <a:off x="4124960" y="580517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67945</xdr:rowOff>
    </xdr:from>
    <xdr:to>
      <xdr:col>20</xdr:col>
      <xdr:colOff>38100</xdr:colOff>
      <xdr:row>35</xdr:row>
      <xdr:rowOff>167005</xdr:rowOff>
    </xdr:to>
    <xdr:sp macro="" textlink="">
      <xdr:nvSpPr>
        <xdr:cNvPr id="75" name="楕円 74">
          <a:extLst>
            <a:ext uri="{FF2B5EF4-FFF2-40B4-BE49-F238E27FC236}">
              <a16:creationId xmlns:a16="http://schemas.microsoft.com/office/drawing/2014/main" id="{687BE37A-8653-4EC6-B93C-CBE7915846E7}"/>
            </a:ext>
          </a:extLst>
        </xdr:cNvPr>
        <xdr:cNvSpPr/>
      </xdr:nvSpPr>
      <xdr:spPr>
        <a:xfrm>
          <a:off x="3312160" y="593534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35</xdr:row>
      <xdr:rowOff>117475</xdr:rowOff>
    </xdr:from>
    <xdr:to>
      <xdr:col>24</xdr:col>
      <xdr:colOff>63500</xdr:colOff>
      <xdr:row>35</xdr:row>
      <xdr:rowOff>132080</xdr:rowOff>
    </xdr:to>
    <xdr:cxnSp macro="">
      <xdr:nvCxnSpPr>
        <xdr:cNvPr id="76" name="直線コネクタ 75">
          <a:extLst>
            <a:ext uri="{FF2B5EF4-FFF2-40B4-BE49-F238E27FC236}">
              <a16:creationId xmlns:a16="http://schemas.microsoft.com/office/drawing/2014/main" id="{7BD94E2A-4600-4D14-9891-8AAE5811968F}"/>
            </a:ext>
          </a:extLst>
        </xdr:cNvPr>
        <xdr:cNvCxnSpPr/>
      </xdr:nvCxnSpPr>
      <xdr:spPr>
        <a:xfrm>
          <a:off x="3348990" y="5984875"/>
          <a:ext cx="73787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43180</xdr:rowOff>
    </xdr:from>
    <xdr:to>
      <xdr:col>15</xdr:col>
      <xdr:colOff>101600</xdr:colOff>
      <xdr:row>35</xdr:row>
      <xdr:rowOff>142875</xdr:rowOff>
    </xdr:to>
    <xdr:sp macro="" textlink="">
      <xdr:nvSpPr>
        <xdr:cNvPr id="77" name="楕円 76">
          <a:extLst>
            <a:ext uri="{FF2B5EF4-FFF2-40B4-BE49-F238E27FC236}">
              <a16:creationId xmlns:a16="http://schemas.microsoft.com/office/drawing/2014/main" id="{5FD2B089-D097-4E92-A5BD-B82812ABE71C}"/>
            </a:ext>
          </a:extLst>
        </xdr:cNvPr>
        <xdr:cNvSpPr/>
      </xdr:nvSpPr>
      <xdr:spPr>
        <a:xfrm>
          <a:off x="2514600" y="59105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93345</xdr:rowOff>
    </xdr:from>
    <xdr:to>
      <xdr:col>19</xdr:col>
      <xdr:colOff>171450</xdr:colOff>
      <xdr:row>35</xdr:row>
      <xdr:rowOff>117475</xdr:rowOff>
    </xdr:to>
    <xdr:cxnSp macro="">
      <xdr:nvCxnSpPr>
        <xdr:cNvPr id="78" name="直線コネクタ 77">
          <a:extLst>
            <a:ext uri="{FF2B5EF4-FFF2-40B4-BE49-F238E27FC236}">
              <a16:creationId xmlns:a16="http://schemas.microsoft.com/office/drawing/2014/main" id="{4189E435-3C88-4279-B0CD-4F8BA72BCE95}"/>
            </a:ext>
          </a:extLst>
        </xdr:cNvPr>
        <xdr:cNvCxnSpPr/>
      </xdr:nvCxnSpPr>
      <xdr:spPr>
        <a:xfrm>
          <a:off x="2565400" y="5960745"/>
          <a:ext cx="78359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43180</xdr:rowOff>
    </xdr:from>
    <xdr:to>
      <xdr:col>10</xdr:col>
      <xdr:colOff>165100</xdr:colOff>
      <xdr:row>35</xdr:row>
      <xdr:rowOff>142875</xdr:rowOff>
    </xdr:to>
    <xdr:sp macro="" textlink="">
      <xdr:nvSpPr>
        <xdr:cNvPr id="79" name="楕円 78">
          <a:extLst>
            <a:ext uri="{FF2B5EF4-FFF2-40B4-BE49-F238E27FC236}">
              <a16:creationId xmlns:a16="http://schemas.microsoft.com/office/drawing/2014/main" id="{0FD820BE-9C6E-40A3-9C82-580326DA4785}"/>
            </a:ext>
          </a:extLst>
        </xdr:cNvPr>
        <xdr:cNvSpPr/>
      </xdr:nvSpPr>
      <xdr:spPr>
        <a:xfrm>
          <a:off x="1739900" y="59105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93345</xdr:rowOff>
    </xdr:from>
    <xdr:to>
      <xdr:col>15</xdr:col>
      <xdr:colOff>50800</xdr:colOff>
      <xdr:row>35</xdr:row>
      <xdr:rowOff>93345</xdr:rowOff>
    </xdr:to>
    <xdr:cxnSp macro="">
      <xdr:nvCxnSpPr>
        <xdr:cNvPr id="80" name="直線コネクタ 79">
          <a:extLst>
            <a:ext uri="{FF2B5EF4-FFF2-40B4-BE49-F238E27FC236}">
              <a16:creationId xmlns:a16="http://schemas.microsoft.com/office/drawing/2014/main" id="{902BA02C-BED2-481D-8D42-C19FDD7BEF7C}"/>
            </a:ext>
          </a:extLst>
        </xdr:cNvPr>
        <xdr:cNvCxnSpPr/>
      </xdr:nvCxnSpPr>
      <xdr:spPr>
        <a:xfrm>
          <a:off x="1790700" y="5960745"/>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47625</xdr:rowOff>
    </xdr:from>
    <xdr:to>
      <xdr:col>6</xdr:col>
      <xdr:colOff>38100</xdr:colOff>
      <xdr:row>35</xdr:row>
      <xdr:rowOff>146685</xdr:rowOff>
    </xdr:to>
    <xdr:sp macro="" textlink="">
      <xdr:nvSpPr>
        <xdr:cNvPr id="81" name="楕円 80">
          <a:extLst>
            <a:ext uri="{FF2B5EF4-FFF2-40B4-BE49-F238E27FC236}">
              <a16:creationId xmlns:a16="http://schemas.microsoft.com/office/drawing/2014/main" id="{7C9F94DD-A5E6-4133-9ED8-9505AC11A929}"/>
            </a:ext>
          </a:extLst>
        </xdr:cNvPr>
        <xdr:cNvSpPr/>
      </xdr:nvSpPr>
      <xdr:spPr>
        <a:xfrm>
          <a:off x="965200" y="591502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35</xdr:row>
      <xdr:rowOff>93345</xdr:rowOff>
    </xdr:from>
    <xdr:to>
      <xdr:col>10</xdr:col>
      <xdr:colOff>114300</xdr:colOff>
      <xdr:row>35</xdr:row>
      <xdr:rowOff>96520</xdr:rowOff>
    </xdr:to>
    <xdr:cxnSp macro="">
      <xdr:nvCxnSpPr>
        <xdr:cNvPr id="82" name="直線コネクタ 81">
          <a:extLst>
            <a:ext uri="{FF2B5EF4-FFF2-40B4-BE49-F238E27FC236}">
              <a16:creationId xmlns:a16="http://schemas.microsoft.com/office/drawing/2014/main" id="{70AA972B-A199-4D25-8C58-A198FC09B542}"/>
            </a:ext>
          </a:extLst>
        </xdr:cNvPr>
        <xdr:cNvCxnSpPr/>
      </xdr:nvCxnSpPr>
      <xdr:spPr>
        <a:xfrm flipV="1">
          <a:off x="1002030" y="5960745"/>
          <a:ext cx="78867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163830</xdr:rowOff>
    </xdr:from>
    <xdr:ext cx="404495" cy="252730"/>
    <xdr:sp macro="" textlink="">
      <xdr:nvSpPr>
        <xdr:cNvPr id="83" name="n_1aveValue【道路】&#10;有形固定資産減価償却率">
          <a:extLst>
            <a:ext uri="{FF2B5EF4-FFF2-40B4-BE49-F238E27FC236}">
              <a16:creationId xmlns:a16="http://schemas.microsoft.com/office/drawing/2014/main" id="{598161E3-EEED-4B22-8FC1-B86187CB0AB8}"/>
            </a:ext>
          </a:extLst>
        </xdr:cNvPr>
        <xdr:cNvSpPr txBox="1"/>
      </xdr:nvSpPr>
      <xdr:spPr>
        <a:xfrm>
          <a:off x="3170555" y="653415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165735</xdr:rowOff>
    </xdr:from>
    <xdr:ext cx="404495" cy="252730"/>
    <xdr:sp macro="" textlink="">
      <xdr:nvSpPr>
        <xdr:cNvPr id="84" name="n_2aveValue【道路】&#10;有形固定資産減価償却率">
          <a:extLst>
            <a:ext uri="{FF2B5EF4-FFF2-40B4-BE49-F238E27FC236}">
              <a16:creationId xmlns:a16="http://schemas.microsoft.com/office/drawing/2014/main" id="{E2E38E35-3231-4A00-93CD-C1E14CE7860B}"/>
            </a:ext>
          </a:extLst>
        </xdr:cNvPr>
        <xdr:cNvSpPr txBox="1"/>
      </xdr:nvSpPr>
      <xdr:spPr>
        <a:xfrm>
          <a:off x="2385695" y="653605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145415</xdr:rowOff>
    </xdr:from>
    <xdr:ext cx="404495" cy="252730"/>
    <xdr:sp macro="" textlink="">
      <xdr:nvSpPr>
        <xdr:cNvPr id="85" name="n_3aveValue【道路】&#10;有形固定資産減価償却率">
          <a:extLst>
            <a:ext uri="{FF2B5EF4-FFF2-40B4-BE49-F238E27FC236}">
              <a16:creationId xmlns:a16="http://schemas.microsoft.com/office/drawing/2014/main" id="{2C129D3B-FBDC-4175-B7DA-CC1FE31E0C7B}"/>
            </a:ext>
          </a:extLst>
        </xdr:cNvPr>
        <xdr:cNvSpPr txBox="1"/>
      </xdr:nvSpPr>
      <xdr:spPr>
        <a:xfrm>
          <a:off x="1610995" y="651573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128905</xdr:rowOff>
    </xdr:from>
    <xdr:ext cx="405130" cy="253365"/>
    <xdr:sp macro="" textlink="">
      <xdr:nvSpPr>
        <xdr:cNvPr id="86" name="n_4aveValue【道路】&#10;有形固定資産減価償却率">
          <a:extLst>
            <a:ext uri="{FF2B5EF4-FFF2-40B4-BE49-F238E27FC236}">
              <a16:creationId xmlns:a16="http://schemas.microsoft.com/office/drawing/2014/main" id="{E6D2265E-53DB-43CB-AF6E-9212C113C4BC}"/>
            </a:ext>
          </a:extLst>
        </xdr:cNvPr>
        <xdr:cNvSpPr txBox="1"/>
      </xdr:nvSpPr>
      <xdr:spPr>
        <a:xfrm>
          <a:off x="836295" y="649922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34</xdr:row>
      <xdr:rowOff>15875</xdr:rowOff>
    </xdr:from>
    <xdr:ext cx="404495" cy="252730"/>
    <xdr:sp macro="" textlink="">
      <xdr:nvSpPr>
        <xdr:cNvPr id="87" name="n_1mainValue【道路】&#10;有形固定資産減価償却率">
          <a:extLst>
            <a:ext uri="{FF2B5EF4-FFF2-40B4-BE49-F238E27FC236}">
              <a16:creationId xmlns:a16="http://schemas.microsoft.com/office/drawing/2014/main" id="{3DD58B0A-61A7-4C44-8939-F58FEF656084}"/>
            </a:ext>
          </a:extLst>
        </xdr:cNvPr>
        <xdr:cNvSpPr txBox="1"/>
      </xdr:nvSpPr>
      <xdr:spPr>
        <a:xfrm>
          <a:off x="3170555" y="571563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33</xdr:row>
      <xdr:rowOff>159385</xdr:rowOff>
    </xdr:from>
    <xdr:ext cx="404495" cy="252730"/>
    <xdr:sp macro="" textlink="">
      <xdr:nvSpPr>
        <xdr:cNvPr id="88" name="n_2mainValue【道路】&#10;有形固定資産減価償却率">
          <a:extLst>
            <a:ext uri="{FF2B5EF4-FFF2-40B4-BE49-F238E27FC236}">
              <a16:creationId xmlns:a16="http://schemas.microsoft.com/office/drawing/2014/main" id="{209B335F-B41E-4F6F-B01D-833EE62BA8A4}"/>
            </a:ext>
          </a:extLst>
        </xdr:cNvPr>
        <xdr:cNvSpPr txBox="1"/>
      </xdr:nvSpPr>
      <xdr:spPr>
        <a:xfrm>
          <a:off x="2385695" y="569150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33</xdr:row>
      <xdr:rowOff>159385</xdr:rowOff>
    </xdr:from>
    <xdr:ext cx="404495" cy="252730"/>
    <xdr:sp macro="" textlink="">
      <xdr:nvSpPr>
        <xdr:cNvPr id="89" name="n_3mainValue【道路】&#10;有形固定資産減価償却率">
          <a:extLst>
            <a:ext uri="{FF2B5EF4-FFF2-40B4-BE49-F238E27FC236}">
              <a16:creationId xmlns:a16="http://schemas.microsoft.com/office/drawing/2014/main" id="{ABCD53A2-F3E4-4360-8614-6F832707F0E2}"/>
            </a:ext>
          </a:extLst>
        </xdr:cNvPr>
        <xdr:cNvSpPr txBox="1"/>
      </xdr:nvSpPr>
      <xdr:spPr>
        <a:xfrm>
          <a:off x="1610995" y="569150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33</xdr:row>
      <xdr:rowOff>162560</xdr:rowOff>
    </xdr:from>
    <xdr:ext cx="405130" cy="252730"/>
    <xdr:sp macro="" textlink="">
      <xdr:nvSpPr>
        <xdr:cNvPr id="90" name="n_4mainValue【道路】&#10;有形固定資産減価償却率">
          <a:extLst>
            <a:ext uri="{FF2B5EF4-FFF2-40B4-BE49-F238E27FC236}">
              <a16:creationId xmlns:a16="http://schemas.microsoft.com/office/drawing/2014/main" id="{8B23BF0D-444E-4CB1-92F4-40426187619D}"/>
            </a:ext>
          </a:extLst>
        </xdr:cNvPr>
        <xdr:cNvSpPr txBox="1"/>
      </xdr:nvSpPr>
      <xdr:spPr>
        <a:xfrm>
          <a:off x="836295" y="569468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1" name="正方形/長方形 90">
          <a:extLst>
            <a:ext uri="{FF2B5EF4-FFF2-40B4-BE49-F238E27FC236}">
              <a16:creationId xmlns:a16="http://schemas.microsoft.com/office/drawing/2014/main" id="{DE0F9A26-D6EA-46EB-AC70-004314CD3C9B}"/>
            </a:ext>
          </a:extLst>
        </xdr:cNvPr>
        <xdr:cNvSpPr/>
      </xdr:nvSpPr>
      <xdr:spPr>
        <a:xfrm>
          <a:off x="5826760" y="4097655"/>
          <a:ext cx="41529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2" name="正方形/長方形 91">
          <a:extLst>
            <a:ext uri="{FF2B5EF4-FFF2-40B4-BE49-F238E27FC236}">
              <a16:creationId xmlns:a16="http://schemas.microsoft.com/office/drawing/2014/main" id="{8ADBA90B-E84D-445F-BB8B-CCF6E1835014}"/>
            </a:ext>
          </a:extLst>
        </xdr:cNvPr>
        <xdr:cNvSpPr/>
      </xdr:nvSpPr>
      <xdr:spPr>
        <a:xfrm>
          <a:off x="5930900" y="474408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3" name="正方形/長方形 92">
          <a:extLst>
            <a:ext uri="{FF2B5EF4-FFF2-40B4-BE49-F238E27FC236}">
              <a16:creationId xmlns:a16="http://schemas.microsoft.com/office/drawing/2014/main" id="{B0C7BF26-E487-48A0-B529-D993F9F17478}"/>
            </a:ext>
          </a:extLst>
        </xdr:cNvPr>
        <xdr:cNvSpPr/>
      </xdr:nvSpPr>
      <xdr:spPr>
        <a:xfrm>
          <a:off x="5930900" y="494220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4" name="正方形/長方形 93">
          <a:extLst>
            <a:ext uri="{FF2B5EF4-FFF2-40B4-BE49-F238E27FC236}">
              <a16:creationId xmlns:a16="http://schemas.microsoft.com/office/drawing/2014/main" id="{1480677B-FC63-4105-85F2-DF0A03101BC6}"/>
            </a:ext>
          </a:extLst>
        </xdr:cNvPr>
        <xdr:cNvSpPr/>
      </xdr:nvSpPr>
      <xdr:spPr>
        <a:xfrm>
          <a:off x="6832600" y="474408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5" name="正方形/長方形 94">
          <a:extLst>
            <a:ext uri="{FF2B5EF4-FFF2-40B4-BE49-F238E27FC236}">
              <a16:creationId xmlns:a16="http://schemas.microsoft.com/office/drawing/2014/main" id="{383F838B-073D-4A7C-8B84-0E7BF4EF8831}"/>
            </a:ext>
          </a:extLst>
        </xdr:cNvPr>
        <xdr:cNvSpPr/>
      </xdr:nvSpPr>
      <xdr:spPr>
        <a:xfrm>
          <a:off x="6832600" y="494220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6" name="正方形/長方形 95">
          <a:extLst>
            <a:ext uri="{FF2B5EF4-FFF2-40B4-BE49-F238E27FC236}">
              <a16:creationId xmlns:a16="http://schemas.microsoft.com/office/drawing/2014/main" id="{DA6F6274-041F-4ACB-890A-48F9E9899F23}"/>
            </a:ext>
          </a:extLst>
        </xdr:cNvPr>
        <xdr:cNvSpPr/>
      </xdr:nvSpPr>
      <xdr:spPr>
        <a:xfrm>
          <a:off x="7838440" y="474408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7" name="正方形/長方形 96">
          <a:extLst>
            <a:ext uri="{FF2B5EF4-FFF2-40B4-BE49-F238E27FC236}">
              <a16:creationId xmlns:a16="http://schemas.microsoft.com/office/drawing/2014/main" id="{B6ACF85E-C0A0-4859-91F9-843188E6B124}"/>
            </a:ext>
          </a:extLst>
        </xdr:cNvPr>
        <xdr:cNvSpPr/>
      </xdr:nvSpPr>
      <xdr:spPr>
        <a:xfrm>
          <a:off x="7838440" y="494220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24.707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8" name="正方形/長方形 97">
          <a:extLst>
            <a:ext uri="{FF2B5EF4-FFF2-40B4-BE49-F238E27FC236}">
              <a16:creationId xmlns:a16="http://schemas.microsoft.com/office/drawing/2014/main" id="{8E5567CB-2ADB-4D4E-9183-2DFA085C434B}"/>
            </a:ext>
          </a:extLst>
        </xdr:cNvPr>
        <xdr:cNvSpPr/>
      </xdr:nvSpPr>
      <xdr:spPr>
        <a:xfrm>
          <a:off x="5826760" y="5215255"/>
          <a:ext cx="41529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900" cy="220345"/>
    <xdr:sp macro="" textlink="">
      <xdr:nvSpPr>
        <xdr:cNvPr id="99" name="テキスト ボックス 98">
          <a:extLst>
            <a:ext uri="{FF2B5EF4-FFF2-40B4-BE49-F238E27FC236}">
              <a16:creationId xmlns:a16="http://schemas.microsoft.com/office/drawing/2014/main" id="{BAF2DEE8-A17C-4A8B-BAF2-8EC8B0373E2F}"/>
            </a:ext>
          </a:extLst>
        </xdr:cNvPr>
        <xdr:cNvSpPr txBox="1"/>
      </xdr:nvSpPr>
      <xdr:spPr>
        <a:xfrm>
          <a:off x="5788660" y="5029200"/>
          <a:ext cx="3429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0" name="直線コネクタ 99">
          <a:extLst>
            <a:ext uri="{FF2B5EF4-FFF2-40B4-BE49-F238E27FC236}">
              <a16:creationId xmlns:a16="http://schemas.microsoft.com/office/drawing/2014/main" id="{E491AB6B-D9A5-4A27-9797-4298029B30E1}"/>
            </a:ext>
          </a:extLst>
        </xdr:cNvPr>
        <xdr:cNvCxnSpPr/>
      </xdr:nvCxnSpPr>
      <xdr:spPr>
        <a:xfrm>
          <a:off x="5826760" y="745045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90805</xdr:rowOff>
    </xdr:from>
    <xdr:to>
      <xdr:col>59</xdr:col>
      <xdr:colOff>50800</xdr:colOff>
      <xdr:row>42</xdr:row>
      <xdr:rowOff>90805</xdr:rowOff>
    </xdr:to>
    <xdr:cxnSp macro="">
      <xdr:nvCxnSpPr>
        <xdr:cNvPr id="101" name="直線コネクタ 100">
          <a:extLst>
            <a:ext uri="{FF2B5EF4-FFF2-40B4-BE49-F238E27FC236}">
              <a16:creationId xmlns:a16="http://schemas.microsoft.com/office/drawing/2014/main" id="{A82B7C82-80F7-41BF-A2B4-7B94F197256A}"/>
            </a:ext>
          </a:extLst>
        </xdr:cNvPr>
        <xdr:cNvCxnSpPr/>
      </xdr:nvCxnSpPr>
      <xdr:spPr>
        <a:xfrm>
          <a:off x="5826760" y="713168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118745</xdr:rowOff>
    </xdr:from>
    <xdr:ext cx="466725" cy="253365"/>
    <xdr:sp macro="" textlink="">
      <xdr:nvSpPr>
        <xdr:cNvPr id="102" name="テキスト ボックス 101">
          <a:extLst>
            <a:ext uri="{FF2B5EF4-FFF2-40B4-BE49-F238E27FC236}">
              <a16:creationId xmlns:a16="http://schemas.microsoft.com/office/drawing/2014/main" id="{E31B875B-DE1F-4619-8473-E5AECE70EB81}"/>
            </a:ext>
          </a:extLst>
        </xdr:cNvPr>
        <xdr:cNvSpPr txBox="1"/>
      </xdr:nvSpPr>
      <xdr:spPr>
        <a:xfrm>
          <a:off x="5405120" y="699198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106680</xdr:rowOff>
    </xdr:from>
    <xdr:to>
      <xdr:col>59</xdr:col>
      <xdr:colOff>50800</xdr:colOff>
      <xdr:row>40</xdr:row>
      <xdr:rowOff>106680</xdr:rowOff>
    </xdr:to>
    <xdr:cxnSp macro="">
      <xdr:nvCxnSpPr>
        <xdr:cNvPr id="103" name="直線コネクタ 102">
          <a:extLst>
            <a:ext uri="{FF2B5EF4-FFF2-40B4-BE49-F238E27FC236}">
              <a16:creationId xmlns:a16="http://schemas.microsoft.com/office/drawing/2014/main" id="{3816B97E-17EC-4F07-A56D-8900C85BB6AA}"/>
            </a:ext>
          </a:extLst>
        </xdr:cNvPr>
        <xdr:cNvCxnSpPr/>
      </xdr:nvCxnSpPr>
      <xdr:spPr>
        <a:xfrm>
          <a:off x="5826760" y="681228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134620</xdr:rowOff>
    </xdr:from>
    <xdr:ext cx="530860" cy="253365"/>
    <xdr:sp macro="" textlink="">
      <xdr:nvSpPr>
        <xdr:cNvPr id="104" name="テキスト ボックス 103">
          <a:extLst>
            <a:ext uri="{FF2B5EF4-FFF2-40B4-BE49-F238E27FC236}">
              <a16:creationId xmlns:a16="http://schemas.microsoft.com/office/drawing/2014/main" id="{FDEA365F-6761-420F-A6ED-8256CED13107}"/>
            </a:ext>
          </a:extLst>
        </xdr:cNvPr>
        <xdr:cNvSpPr txBox="1"/>
      </xdr:nvSpPr>
      <xdr:spPr>
        <a:xfrm>
          <a:off x="5363845" y="667258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122555</xdr:rowOff>
    </xdr:from>
    <xdr:to>
      <xdr:col>59</xdr:col>
      <xdr:colOff>50800</xdr:colOff>
      <xdr:row>38</xdr:row>
      <xdr:rowOff>122555</xdr:rowOff>
    </xdr:to>
    <xdr:cxnSp macro="">
      <xdr:nvCxnSpPr>
        <xdr:cNvPr id="105" name="直線コネクタ 104">
          <a:extLst>
            <a:ext uri="{FF2B5EF4-FFF2-40B4-BE49-F238E27FC236}">
              <a16:creationId xmlns:a16="http://schemas.microsoft.com/office/drawing/2014/main" id="{4FAB91D7-D4FD-409C-9396-63D9D4709401}"/>
            </a:ext>
          </a:extLst>
        </xdr:cNvPr>
        <xdr:cNvCxnSpPr/>
      </xdr:nvCxnSpPr>
      <xdr:spPr>
        <a:xfrm>
          <a:off x="5826760" y="649287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151130</xdr:rowOff>
    </xdr:from>
    <xdr:ext cx="530860" cy="253365"/>
    <xdr:sp macro="" textlink="">
      <xdr:nvSpPr>
        <xdr:cNvPr id="106" name="テキスト ボックス 105">
          <a:extLst>
            <a:ext uri="{FF2B5EF4-FFF2-40B4-BE49-F238E27FC236}">
              <a16:creationId xmlns:a16="http://schemas.microsoft.com/office/drawing/2014/main" id="{DB6AA579-ADC7-43AF-9074-A653414ECFBF}"/>
            </a:ext>
          </a:extLst>
        </xdr:cNvPr>
        <xdr:cNvSpPr txBox="1"/>
      </xdr:nvSpPr>
      <xdr:spPr>
        <a:xfrm>
          <a:off x="5363845" y="635381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138430</xdr:rowOff>
    </xdr:from>
    <xdr:to>
      <xdr:col>59</xdr:col>
      <xdr:colOff>50800</xdr:colOff>
      <xdr:row>36</xdr:row>
      <xdr:rowOff>138430</xdr:rowOff>
    </xdr:to>
    <xdr:cxnSp macro="">
      <xdr:nvCxnSpPr>
        <xdr:cNvPr id="107" name="直線コネクタ 106">
          <a:extLst>
            <a:ext uri="{FF2B5EF4-FFF2-40B4-BE49-F238E27FC236}">
              <a16:creationId xmlns:a16="http://schemas.microsoft.com/office/drawing/2014/main" id="{111D3589-BD69-43EF-B4C8-B5A486BD82ED}"/>
            </a:ext>
          </a:extLst>
        </xdr:cNvPr>
        <xdr:cNvCxnSpPr/>
      </xdr:nvCxnSpPr>
      <xdr:spPr>
        <a:xfrm>
          <a:off x="5826760" y="617347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167005</xdr:rowOff>
    </xdr:from>
    <xdr:ext cx="530860" cy="252730"/>
    <xdr:sp macro="" textlink="">
      <xdr:nvSpPr>
        <xdr:cNvPr id="108" name="テキスト ボックス 107">
          <a:extLst>
            <a:ext uri="{FF2B5EF4-FFF2-40B4-BE49-F238E27FC236}">
              <a16:creationId xmlns:a16="http://schemas.microsoft.com/office/drawing/2014/main" id="{F76730DF-7F16-459B-B891-B57F25B41373}"/>
            </a:ext>
          </a:extLst>
        </xdr:cNvPr>
        <xdr:cNvSpPr txBox="1"/>
      </xdr:nvSpPr>
      <xdr:spPr>
        <a:xfrm>
          <a:off x="5363845" y="603440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154305</xdr:rowOff>
    </xdr:from>
    <xdr:to>
      <xdr:col>59</xdr:col>
      <xdr:colOff>50800</xdr:colOff>
      <xdr:row>34</xdr:row>
      <xdr:rowOff>154305</xdr:rowOff>
    </xdr:to>
    <xdr:cxnSp macro="">
      <xdr:nvCxnSpPr>
        <xdr:cNvPr id="109" name="直線コネクタ 108">
          <a:extLst>
            <a:ext uri="{FF2B5EF4-FFF2-40B4-BE49-F238E27FC236}">
              <a16:creationId xmlns:a16="http://schemas.microsoft.com/office/drawing/2014/main" id="{AE9B65B1-0A64-444F-ABC5-F4FEB9F1A9D9}"/>
            </a:ext>
          </a:extLst>
        </xdr:cNvPr>
        <xdr:cNvCxnSpPr/>
      </xdr:nvCxnSpPr>
      <xdr:spPr>
        <a:xfrm>
          <a:off x="5826760" y="585406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15875</xdr:rowOff>
    </xdr:from>
    <xdr:ext cx="530860" cy="252730"/>
    <xdr:sp macro="" textlink="">
      <xdr:nvSpPr>
        <xdr:cNvPr id="110" name="テキスト ボックス 109">
          <a:extLst>
            <a:ext uri="{FF2B5EF4-FFF2-40B4-BE49-F238E27FC236}">
              <a16:creationId xmlns:a16="http://schemas.microsoft.com/office/drawing/2014/main" id="{6AF9CF5A-4D38-4737-940E-0296BBE8395C}"/>
            </a:ext>
          </a:extLst>
        </xdr:cNvPr>
        <xdr:cNvSpPr txBox="1"/>
      </xdr:nvSpPr>
      <xdr:spPr>
        <a:xfrm>
          <a:off x="5363845" y="571563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1" name="直線コネクタ 110">
          <a:extLst>
            <a:ext uri="{FF2B5EF4-FFF2-40B4-BE49-F238E27FC236}">
              <a16:creationId xmlns:a16="http://schemas.microsoft.com/office/drawing/2014/main" id="{535371E5-44C7-42F5-AE30-994B4854EE1E}"/>
            </a:ext>
          </a:extLst>
        </xdr:cNvPr>
        <xdr:cNvCxnSpPr/>
      </xdr:nvCxnSpPr>
      <xdr:spPr>
        <a:xfrm>
          <a:off x="5826760" y="553466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31115</xdr:rowOff>
    </xdr:from>
    <xdr:ext cx="595630" cy="252730"/>
    <xdr:sp macro="" textlink="">
      <xdr:nvSpPr>
        <xdr:cNvPr id="112" name="テキスト ボックス 111">
          <a:extLst>
            <a:ext uri="{FF2B5EF4-FFF2-40B4-BE49-F238E27FC236}">
              <a16:creationId xmlns:a16="http://schemas.microsoft.com/office/drawing/2014/main" id="{2A4D440B-C268-4D2A-9A58-C22EFA6007AA}"/>
            </a:ext>
          </a:extLst>
        </xdr:cNvPr>
        <xdr:cNvSpPr txBox="1"/>
      </xdr:nvSpPr>
      <xdr:spPr>
        <a:xfrm>
          <a:off x="5299710" y="539559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3" name="直線コネクタ 112">
          <a:extLst>
            <a:ext uri="{FF2B5EF4-FFF2-40B4-BE49-F238E27FC236}">
              <a16:creationId xmlns:a16="http://schemas.microsoft.com/office/drawing/2014/main" id="{0BB93D28-696E-44C7-849F-96D6C63EC8EC}"/>
            </a:ext>
          </a:extLst>
        </xdr:cNvPr>
        <xdr:cNvCxnSpPr/>
      </xdr:nvCxnSpPr>
      <xdr:spPr>
        <a:xfrm>
          <a:off x="5826760" y="521525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47625</xdr:rowOff>
    </xdr:from>
    <xdr:ext cx="595630" cy="252730"/>
    <xdr:sp macro="" textlink="">
      <xdr:nvSpPr>
        <xdr:cNvPr id="114" name="テキスト ボックス 113">
          <a:extLst>
            <a:ext uri="{FF2B5EF4-FFF2-40B4-BE49-F238E27FC236}">
              <a16:creationId xmlns:a16="http://schemas.microsoft.com/office/drawing/2014/main" id="{27BB3762-F47E-4228-A3A5-1FB2DD839626}"/>
            </a:ext>
          </a:extLst>
        </xdr:cNvPr>
        <xdr:cNvSpPr txBox="1"/>
      </xdr:nvSpPr>
      <xdr:spPr>
        <a:xfrm>
          <a:off x="5299710" y="507682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5" name="【道路】&#10;一人当たり延長グラフ枠">
          <a:extLst>
            <a:ext uri="{FF2B5EF4-FFF2-40B4-BE49-F238E27FC236}">
              <a16:creationId xmlns:a16="http://schemas.microsoft.com/office/drawing/2014/main" id="{B7C21A25-EF06-4121-A40A-3DF472DB24AC}"/>
            </a:ext>
          </a:extLst>
        </xdr:cNvPr>
        <xdr:cNvSpPr/>
      </xdr:nvSpPr>
      <xdr:spPr>
        <a:xfrm>
          <a:off x="5826760" y="5215255"/>
          <a:ext cx="41529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33</xdr:row>
      <xdr:rowOff>48895</xdr:rowOff>
    </xdr:from>
    <xdr:to>
      <xdr:col>54</xdr:col>
      <xdr:colOff>171450</xdr:colOff>
      <xdr:row>42</xdr:row>
      <xdr:rowOff>88900</xdr:rowOff>
    </xdr:to>
    <xdr:cxnSp macro="">
      <xdr:nvCxnSpPr>
        <xdr:cNvPr id="116" name="直線コネクタ 115">
          <a:extLst>
            <a:ext uri="{FF2B5EF4-FFF2-40B4-BE49-F238E27FC236}">
              <a16:creationId xmlns:a16="http://schemas.microsoft.com/office/drawing/2014/main" id="{F2E76D7A-73B5-4420-B4E8-9F6F798916FB}"/>
            </a:ext>
          </a:extLst>
        </xdr:cNvPr>
        <xdr:cNvCxnSpPr/>
      </xdr:nvCxnSpPr>
      <xdr:spPr>
        <a:xfrm flipV="1">
          <a:off x="9216390" y="5581015"/>
          <a:ext cx="0" cy="1548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92710</xdr:rowOff>
    </xdr:from>
    <xdr:ext cx="469265" cy="253365"/>
    <xdr:sp macro="" textlink="">
      <xdr:nvSpPr>
        <xdr:cNvPr id="117" name="【道路】&#10;一人当たり延長最小値テキスト">
          <a:extLst>
            <a:ext uri="{FF2B5EF4-FFF2-40B4-BE49-F238E27FC236}">
              <a16:creationId xmlns:a16="http://schemas.microsoft.com/office/drawing/2014/main" id="{1C85F917-F6F0-4332-BBCF-0CDBBE15CC09}"/>
            </a:ext>
          </a:extLst>
        </xdr:cNvPr>
        <xdr:cNvSpPr txBox="1"/>
      </xdr:nvSpPr>
      <xdr:spPr>
        <a:xfrm>
          <a:off x="9258300" y="713359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0.121</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88900</xdr:rowOff>
    </xdr:from>
    <xdr:to>
      <xdr:col>55</xdr:col>
      <xdr:colOff>88900</xdr:colOff>
      <xdr:row>42</xdr:row>
      <xdr:rowOff>88900</xdr:rowOff>
    </xdr:to>
    <xdr:cxnSp macro="">
      <xdr:nvCxnSpPr>
        <xdr:cNvPr id="118" name="直線コネクタ 117">
          <a:extLst>
            <a:ext uri="{FF2B5EF4-FFF2-40B4-BE49-F238E27FC236}">
              <a16:creationId xmlns:a16="http://schemas.microsoft.com/office/drawing/2014/main" id="{559E6B72-D7F4-4312-A562-FDF7BEB58592}"/>
            </a:ext>
          </a:extLst>
        </xdr:cNvPr>
        <xdr:cNvCxnSpPr/>
      </xdr:nvCxnSpPr>
      <xdr:spPr>
        <a:xfrm>
          <a:off x="9154160" y="712978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163830</xdr:rowOff>
    </xdr:from>
    <xdr:ext cx="534035" cy="252730"/>
    <xdr:sp macro="" textlink="">
      <xdr:nvSpPr>
        <xdr:cNvPr id="119" name="【道路】&#10;一人当たり延長最大値テキスト">
          <a:extLst>
            <a:ext uri="{FF2B5EF4-FFF2-40B4-BE49-F238E27FC236}">
              <a16:creationId xmlns:a16="http://schemas.microsoft.com/office/drawing/2014/main" id="{2B49AE11-7E8B-481C-A7ED-12E07787B5F2}"/>
            </a:ext>
          </a:extLst>
        </xdr:cNvPr>
        <xdr:cNvSpPr txBox="1"/>
      </xdr:nvSpPr>
      <xdr:spPr>
        <a:xfrm>
          <a:off x="9258300" y="536067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97.127</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48895</xdr:rowOff>
    </xdr:from>
    <xdr:to>
      <xdr:col>55</xdr:col>
      <xdr:colOff>88900</xdr:colOff>
      <xdr:row>33</xdr:row>
      <xdr:rowOff>48895</xdr:rowOff>
    </xdr:to>
    <xdr:cxnSp macro="">
      <xdr:nvCxnSpPr>
        <xdr:cNvPr id="120" name="直線コネクタ 119">
          <a:extLst>
            <a:ext uri="{FF2B5EF4-FFF2-40B4-BE49-F238E27FC236}">
              <a16:creationId xmlns:a16="http://schemas.microsoft.com/office/drawing/2014/main" id="{462DCFE6-A9E4-4CCB-BAC5-C92537DAA0BB}"/>
            </a:ext>
          </a:extLst>
        </xdr:cNvPr>
        <xdr:cNvCxnSpPr/>
      </xdr:nvCxnSpPr>
      <xdr:spPr>
        <a:xfrm>
          <a:off x="9154160" y="55810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105410</xdr:rowOff>
    </xdr:from>
    <xdr:ext cx="534035" cy="252730"/>
    <xdr:sp macro="" textlink="">
      <xdr:nvSpPr>
        <xdr:cNvPr id="121" name="【道路】&#10;一人当たり延長平均値テキスト">
          <a:extLst>
            <a:ext uri="{FF2B5EF4-FFF2-40B4-BE49-F238E27FC236}">
              <a16:creationId xmlns:a16="http://schemas.microsoft.com/office/drawing/2014/main" id="{D9CF619B-B9BA-4B79-AF58-BB412B347F1A}"/>
            </a:ext>
          </a:extLst>
        </xdr:cNvPr>
        <xdr:cNvSpPr txBox="1"/>
      </xdr:nvSpPr>
      <xdr:spPr>
        <a:xfrm>
          <a:off x="9258300" y="6475730"/>
          <a:ext cx="53403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36.652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126365</xdr:rowOff>
    </xdr:from>
    <xdr:to>
      <xdr:col>55</xdr:col>
      <xdr:colOff>50800</xdr:colOff>
      <xdr:row>39</xdr:row>
      <xdr:rowOff>57785</xdr:rowOff>
    </xdr:to>
    <xdr:sp macro="" textlink="">
      <xdr:nvSpPr>
        <xdr:cNvPr id="122" name="フローチャート: 判断 121">
          <a:extLst>
            <a:ext uri="{FF2B5EF4-FFF2-40B4-BE49-F238E27FC236}">
              <a16:creationId xmlns:a16="http://schemas.microsoft.com/office/drawing/2014/main" id="{C754C8F0-4BAE-4735-9238-8E9D2EC5DF97}"/>
            </a:ext>
          </a:extLst>
        </xdr:cNvPr>
        <xdr:cNvSpPr/>
      </xdr:nvSpPr>
      <xdr:spPr>
        <a:xfrm>
          <a:off x="9192260" y="649668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142875</xdr:rowOff>
    </xdr:from>
    <xdr:to>
      <xdr:col>50</xdr:col>
      <xdr:colOff>165100</xdr:colOff>
      <xdr:row>39</xdr:row>
      <xdr:rowOff>74295</xdr:rowOff>
    </xdr:to>
    <xdr:sp macro="" textlink="">
      <xdr:nvSpPr>
        <xdr:cNvPr id="123" name="フローチャート: 判断 122">
          <a:extLst>
            <a:ext uri="{FF2B5EF4-FFF2-40B4-BE49-F238E27FC236}">
              <a16:creationId xmlns:a16="http://schemas.microsoft.com/office/drawing/2014/main" id="{D93E9313-6825-49CC-AC8B-0420329D161A}"/>
            </a:ext>
          </a:extLst>
        </xdr:cNvPr>
        <xdr:cNvSpPr/>
      </xdr:nvSpPr>
      <xdr:spPr>
        <a:xfrm>
          <a:off x="8445500" y="65131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144145</xdr:rowOff>
    </xdr:from>
    <xdr:to>
      <xdr:col>46</xdr:col>
      <xdr:colOff>38100</xdr:colOff>
      <xdr:row>39</xdr:row>
      <xdr:rowOff>75565</xdr:rowOff>
    </xdr:to>
    <xdr:sp macro="" textlink="">
      <xdr:nvSpPr>
        <xdr:cNvPr id="124" name="フローチャート: 判断 123">
          <a:extLst>
            <a:ext uri="{FF2B5EF4-FFF2-40B4-BE49-F238E27FC236}">
              <a16:creationId xmlns:a16="http://schemas.microsoft.com/office/drawing/2014/main" id="{E380B848-CD4F-4BCF-831A-5F17F3752BA2}"/>
            </a:ext>
          </a:extLst>
        </xdr:cNvPr>
        <xdr:cNvSpPr/>
      </xdr:nvSpPr>
      <xdr:spPr>
        <a:xfrm>
          <a:off x="7670800" y="651446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157480</xdr:rowOff>
    </xdr:from>
    <xdr:to>
      <xdr:col>41</xdr:col>
      <xdr:colOff>101600</xdr:colOff>
      <xdr:row>39</xdr:row>
      <xdr:rowOff>89535</xdr:rowOff>
    </xdr:to>
    <xdr:sp macro="" textlink="">
      <xdr:nvSpPr>
        <xdr:cNvPr id="125" name="フローチャート: 判断 124">
          <a:extLst>
            <a:ext uri="{FF2B5EF4-FFF2-40B4-BE49-F238E27FC236}">
              <a16:creationId xmlns:a16="http://schemas.microsoft.com/office/drawing/2014/main" id="{5D005FEA-ED26-4A8F-87B4-0649B3D209C8}"/>
            </a:ext>
          </a:extLst>
        </xdr:cNvPr>
        <xdr:cNvSpPr/>
      </xdr:nvSpPr>
      <xdr:spPr>
        <a:xfrm>
          <a:off x="6873240" y="65278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140335</xdr:rowOff>
    </xdr:from>
    <xdr:to>
      <xdr:col>36</xdr:col>
      <xdr:colOff>165100</xdr:colOff>
      <xdr:row>37</xdr:row>
      <xdr:rowOff>71755</xdr:rowOff>
    </xdr:to>
    <xdr:sp macro="" textlink="">
      <xdr:nvSpPr>
        <xdr:cNvPr id="126" name="フローチャート: 判断 125">
          <a:extLst>
            <a:ext uri="{FF2B5EF4-FFF2-40B4-BE49-F238E27FC236}">
              <a16:creationId xmlns:a16="http://schemas.microsoft.com/office/drawing/2014/main" id="{BF383C63-6FC2-4D3F-9A9D-21155A486292}"/>
            </a:ext>
          </a:extLst>
        </xdr:cNvPr>
        <xdr:cNvSpPr/>
      </xdr:nvSpPr>
      <xdr:spPr>
        <a:xfrm>
          <a:off x="6098540" y="6175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2730"/>
    <xdr:sp macro="" textlink="">
      <xdr:nvSpPr>
        <xdr:cNvPr id="127" name="テキスト ボックス 126">
          <a:extLst>
            <a:ext uri="{FF2B5EF4-FFF2-40B4-BE49-F238E27FC236}">
              <a16:creationId xmlns:a16="http://schemas.microsoft.com/office/drawing/2014/main" id="{DDCFA71F-0BE9-4FCB-89C1-4831F1483110}"/>
            </a:ext>
          </a:extLst>
        </xdr:cNvPr>
        <xdr:cNvSpPr txBox="1"/>
      </xdr:nvSpPr>
      <xdr:spPr>
        <a:xfrm>
          <a:off x="905256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2730"/>
    <xdr:sp macro="" textlink="">
      <xdr:nvSpPr>
        <xdr:cNvPr id="128" name="テキスト ボックス 127">
          <a:extLst>
            <a:ext uri="{FF2B5EF4-FFF2-40B4-BE49-F238E27FC236}">
              <a16:creationId xmlns:a16="http://schemas.microsoft.com/office/drawing/2014/main" id="{76B89809-6BFA-4298-809C-59F1BD4CFC13}"/>
            </a:ext>
          </a:extLst>
        </xdr:cNvPr>
        <xdr:cNvSpPr txBox="1"/>
      </xdr:nvSpPr>
      <xdr:spPr>
        <a:xfrm>
          <a:off x="832866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2730"/>
    <xdr:sp macro="" textlink="">
      <xdr:nvSpPr>
        <xdr:cNvPr id="129" name="テキスト ボックス 128">
          <a:extLst>
            <a:ext uri="{FF2B5EF4-FFF2-40B4-BE49-F238E27FC236}">
              <a16:creationId xmlns:a16="http://schemas.microsoft.com/office/drawing/2014/main" id="{4E78B160-B962-4678-A0DD-C016C4004DBC}"/>
            </a:ext>
          </a:extLst>
        </xdr:cNvPr>
        <xdr:cNvSpPr txBox="1"/>
      </xdr:nvSpPr>
      <xdr:spPr>
        <a:xfrm>
          <a:off x="753999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1365" cy="252730"/>
    <xdr:sp macro="" textlink="">
      <xdr:nvSpPr>
        <xdr:cNvPr id="130" name="テキスト ボックス 129">
          <a:extLst>
            <a:ext uri="{FF2B5EF4-FFF2-40B4-BE49-F238E27FC236}">
              <a16:creationId xmlns:a16="http://schemas.microsoft.com/office/drawing/2014/main" id="{F3ACF3DF-8B5C-44C8-9C4A-7870B95D7D11}"/>
            </a:ext>
          </a:extLst>
        </xdr:cNvPr>
        <xdr:cNvSpPr txBox="1"/>
      </xdr:nvSpPr>
      <xdr:spPr>
        <a:xfrm>
          <a:off x="6756400" y="744855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2730"/>
    <xdr:sp macro="" textlink="">
      <xdr:nvSpPr>
        <xdr:cNvPr id="131" name="テキスト ボックス 130">
          <a:extLst>
            <a:ext uri="{FF2B5EF4-FFF2-40B4-BE49-F238E27FC236}">
              <a16:creationId xmlns:a16="http://schemas.microsoft.com/office/drawing/2014/main" id="{C6F352A9-027F-4319-A8D4-D123CC9B2DC0}"/>
            </a:ext>
          </a:extLst>
        </xdr:cNvPr>
        <xdr:cNvSpPr txBox="1"/>
      </xdr:nvSpPr>
      <xdr:spPr>
        <a:xfrm>
          <a:off x="598170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33</xdr:row>
      <xdr:rowOff>135890</xdr:rowOff>
    </xdr:from>
    <xdr:to>
      <xdr:col>55</xdr:col>
      <xdr:colOff>50800</xdr:colOff>
      <xdr:row>34</xdr:row>
      <xdr:rowOff>67945</xdr:rowOff>
    </xdr:to>
    <xdr:sp macro="" textlink="">
      <xdr:nvSpPr>
        <xdr:cNvPr id="132" name="楕円 131">
          <a:extLst>
            <a:ext uri="{FF2B5EF4-FFF2-40B4-BE49-F238E27FC236}">
              <a16:creationId xmlns:a16="http://schemas.microsoft.com/office/drawing/2014/main" id="{E3970923-E308-4004-930F-3DD13CBCBBB7}"/>
            </a:ext>
          </a:extLst>
        </xdr:cNvPr>
        <xdr:cNvSpPr/>
      </xdr:nvSpPr>
      <xdr:spPr>
        <a:xfrm>
          <a:off x="9192260" y="566801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32</xdr:row>
      <xdr:rowOff>158750</xdr:rowOff>
    </xdr:from>
    <xdr:ext cx="534035" cy="252730"/>
    <xdr:sp macro="" textlink="">
      <xdr:nvSpPr>
        <xdr:cNvPr id="133" name="【道路】&#10;一人当たり延長該当値テキスト">
          <a:extLst>
            <a:ext uri="{FF2B5EF4-FFF2-40B4-BE49-F238E27FC236}">
              <a16:creationId xmlns:a16="http://schemas.microsoft.com/office/drawing/2014/main" id="{535030B6-D315-4B2F-9487-51A31BB6E982}"/>
            </a:ext>
          </a:extLst>
        </xdr:cNvPr>
        <xdr:cNvSpPr txBox="1"/>
      </xdr:nvSpPr>
      <xdr:spPr>
        <a:xfrm>
          <a:off x="9258300" y="552323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88.550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132715</xdr:rowOff>
    </xdr:from>
    <xdr:to>
      <xdr:col>50</xdr:col>
      <xdr:colOff>165100</xdr:colOff>
      <xdr:row>38</xdr:row>
      <xdr:rowOff>64135</xdr:rowOff>
    </xdr:to>
    <xdr:sp macro="" textlink="">
      <xdr:nvSpPr>
        <xdr:cNvPr id="134" name="楕円 133">
          <a:extLst>
            <a:ext uri="{FF2B5EF4-FFF2-40B4-BE49-F238E27FC236}">
              <a16:creationId xmlns:a16="http://schemas.microsoft.com/office/drawing/2014/main" id="{4552B6D7-8C80-486D-8E47-E767FD21AD90}"/>
            </a:ext>
          </a:extLst>
        </xdr:cNvPr>
        <xdr:cNvSpPr/>
      </xdr:nvSpPr>
      <xdr:spPr>
        <a:xfrm>
          <a:off x="8445500" y="6335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17780</xdr:rowOff>
    </xdr:from>
    <xdr:to>
      <xdr:col>55</xdr:col>
      <xdr:colOff>0</xdr:colOff>
      <xdr:row>38</xdr:row>
      <xdr:rowOff>15240</xdr:rowOff>
    </xdr:to>
    <xdr:cxnSp macro="">
      <xdr:nvCxnSpPr>
        <xdr:cNvPr id="135" name="直線コネクタ 134">
          <a:extLst>
            <a:ext uri="{FF2B5EF4-FFF2-40B4-BE49-F238E27FC236}">
              <a16:creationId xmlns:a16="http://schemas.microsoft.com/office/drawing/2014/main" id="{C0A072F0-A851-4040-A424-E119CF3BA99E}"/>
            </a:ext>
          </a:extLst>
        </xdr:cNvPr>
        <xdr:cNvCxnSpPr/>
      </xdr:nvCxnSpPr>
      <xdr:spPr>
        <a:xfrm flipV="1">
          <a:off x="8496300" y="5717540"/>
          <a:ext cx="723900" cy="668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155575</xdr:rowOff>
    </xdr:from>
    <xdr:to>
      <xdr:col>46</xdr:col>
      <xdr:colOff>38100</xdr:colOff>
      <xdr:row>38</xdr:row>
      <xdr:rowOff>87630</xdr:rowOff>
    </xdr:to>
    <xdr:sp macro="" textlink="">
      <xdr:nvSpPr>
        <xdr:cNvPr id="136" name="楕円 135">
          <a:extLst>
            <a:ext uri="{FF2B5EF4-FFF2-40B4-BE49-F238E27FC236}">
              <a16:creationId xmlns:a16="http://schemas.microsoft.com/office/drawing/2014/main" id="{1B39E3A3-B4A9-41C6-A971-B5BD5A4B4900}"/>
            </a:ext>
          </a:extLst>
        </xdr:cNvPr>
        <xdr:cNvSpPr/>
      </xdr:nvSpPr>
      <xdr:spPr>
        <a:xfrm>
          <a:off x="7670800" y="635825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38</xdr:row>
      <xdr:rowOff>15240</xdr:rowOff>
    </xdr:from>
    <xdr:to>
      <xdr:col>50</xdr:col>
      <xdr:colOff>114300</xdr:colOff>
      <xdr:row>38</xdr:row>
      <xdr:rowOff>38100</xdr:rowOff>
    </xdr:to>
    <xdr:cxnSp macro="">
      <xdr:nvCxnSpPr>
        <xdr:cNvPr id="137" name="直線コネクタ 136">
          <a:extLst>
            <a:ext uri="{FF2B5EF4-FFF2-40B4-BE49-F238E27FC236}">
              <a16:creationId xmlns:a16="http://schemas.microsoft.com/office/drawing/2014/main" id="{5FE9DD10-AB4F-4195-889C-4AD53C406A11}"/>
            </a:ext>
          </a:extLst>
        </xdr:cNvPr>
        <xdr:cNvCxnSpPr/>
      </xdr:nvCxnSpPr>
      <xdr:spPr>
        <a:xfrm flipV="1">
          <a:off x="7707630" y="6385560"/>
          <a:ext cx="78867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5715</xdr:rowOff>
    </xdr:from>
    <xdr:to>
      <xdr:col>41</xdr:col>
      <xdr:colOff>101600</xdr:colOff>
      <xdr:row>38</xdr:row>
      <xdr:rowOff>106045</xdr:rowOff>
    </xdr:to>
    <xdr:sp macro="" textlink="">
      <xdr:nvSpPr>
        <xdr:cNvPr id="138" name="楕円 137">
          <a:extLst>
            <a:ext uri="{FF2B5EF4-FFF2-40B4-BE49-F238E27FC236}">
              <a16:creationId xmlns:a16="http://schemas.microsoft.com/office/drawing/2014/main" id="{150D79AA-7B47-4B81-B77B-B727AE3D67E8}"/>
            </a:ext>
          </a:extLst>
        </xdr:cNvPr>
        <xdr:cNvSpPr/>
      </xdr:nvSpPr>
      <xdr:spPr>
        <a:xfrm>
          <a:off x="6873240" y="637603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38100</xdr:rowOff>
    </xdr:from>
    <xdr:to>
      <xdr:col>45</xdr:col>
      <xdr:colOff>171450</xdr:colOff>
      <xdr:row>38</xdr:row>
      <xdr:rowOff>55880</xdr:rowOff>
    </xdr:to>
    <xdr:cxnSp macro="">
      <xdr:nvCxnSpPr>
        <xdr:cNvPr id="139" name="直線コネクタ 138">
          <a:extLst>
            <a:ext uri="{FF2B5EF4-FFF2-40B4-BE49-F238E27FC236}">
              <a16:creationId xmlns:a16="http://schemas.microsoft.com/office/drawing/2014/main" id="{E1B6B6D4-BF02-4F58-A3F4-FCD64544471D}"/>
            </a:ext>
          </a:extLst>
        </xdr:cNvPr>
        <xdr:cNvCxnSpPr/>
      </xdr:nvCxnSpPr>
      <xdr:spPr>
        <a:xfrm flipV="1">
          <a:off x="6924040" y="6408420"/>
          <a:ext cx="78359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10795</xdr:rowOff>
    </xdr:from>
    <xdr:to>
      <xdr:col>36</xdr:col>
      <xdr:colOff>165100</xdr:colOff>
      <xdr:row>38</xdr:row>
      <xdr:rowOff>109855</xdr:rowOff>
    </xdr:to>
    <xdr:sp macro="" textlink="">
      <xdr:nvSpPr>
        <xdr:cNvPr id="140" name="楕円 139">
          <a:extLst>
            <a:ext uri="{FF2B5EF4-FFF2-40B4-BE49-F238E27FC236}">
              <a16:creationId xmlns:a16="http://schemas.microsoft.com/office/drawing/2014/main" id="{B10D488F-AA1F-4FC8-AA69-E8FC76010AF2}"/>
            </a:ext>
          </a:extLst>
        </xdr:cNvPr>
        <xdr:cNvSpPr/>
      </xdr:nvSpPr>
      <xdr:spPr>
        <a:xfrm>
          <a:off x="6098540" y="63811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55880</xdr:rowOff>
    </xdr:from>
    <xdr:to>
      <xdr:col>41</xdr:col>
      <xdr:colOff>50800</xdr:colOff>
      <xdr:row>38</xdr:row>
      <xdr:rowOff>60325</xdr:rowOff>
    </xdr:to>
    <xdr:cxnSp macro="">
      <xdr:nvCxnSpPr>
        <xdr:cNvPr id="141" name="直線コネクタ 140">
          <a:extLst>
            <a:ext uri="{FF2B5EF4-FFF2-40B4-BE49-F238E27FC236}">
              <a16:creationId xmlns:a16="http://schemas.microsoft.com/office/drawing/2014/main" id="{0D307725-9E16-4935-B47B-23A7C00975FF}"/>
            </a:ext>
          </a:extLst>
        </xdr:cNvPr>
        <xdr:cNvCxnSpPr/>
      </xdr:nvCxnSpPr>
      <xdr:spPr>
        <a:xfrm flipV="1">
          <a:off x="6149340" y="6426200"/>
          <a:ext cx="7747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66040</xdr:rowOff>
    </xdr:from>
    <xdr:ext cx="534670" cy="252730"/>
    <xdr:sp macro="" textlink="">
      <xdr:nvSpPr>
        <xdr:cNvPr id="142" name="n_1aveValue【道路】&#10;一人当たり延長">
          <a:extLst>
            <a:ext uri="{FF2B5EF4-FFF2-40B4-BE49-F238E27FC236}">
              <a16:creationId xmlns:a16="http://schemas.microsoft.com/office/drawing/2014/main" id="{CB5D09CE-FAAB-4D92-A1F4-0C9DDEFE0665}"/>
            </a:ext>
          </a:extLst>
        </xdr:cNvPr>
        <xdr:cNvSpPr txBox="1"/>
      </xdr:nvSpPr>
      <xdr:spPr>
        <a:xfrm>
          <a:off x="8239125" y="660400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67310</xdr:rowOff>
    </xdr:from>
    <xdr:ext cx="534035" cy="252730"/>
    <xdr:sp macro="" textlink="">
      <xdr:nvSpPr>
        <xdr:cNvPr id="143" name="n_2aveValue【道路】&#10;一人当たり延長">
          <a:extLst>
            <a:ext uri="{FF2B5EF4-FFF2-40B4-BE49-F238E27FC236}">
              <a16:creationId xmlns:a16="http://schemas.microsoft.com/office/drawing/2014/main" id="{DA8FC926-401F-4C88-A356-69DCA4764EE6}"/>
            </a:ext>
          </a:extLst>
        </xdr:cNvPr>
        <xdr:cNvSpPr txBox="1"/>
      </xdr:nvSpPr>
      <xdr:spPr>
        <a:xfrm>
          <a:off x="7477125" y="660527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35.550</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80645</xdr:rowOff>
    </xdr:from>
    <xdr:ext cx="534035" cy="253365"/>
    <xdr:sp macro="" textlink="">
      <xdr:nvSpPr>
        <xdr:cNvPr id="144" name="n_3aveValue【道路】&#10;一人当たり延長">
          <a:extLst>
            <a:ext uri="{FF2B5EF4-FFF2-40B4-BE49-F238E27FC236}">
              <a16:creationId xmlns:a16="http://schemas.microsoft.com/office/drawing/2014/main" id="{8E1E2579-27AC-4996-9F36-4F303B613F81}"/>
            </a:ext>
          </a:extLst>
        </xdr:cNvPr>
        <xdr:cNvSpPr txBox="1"/>
      </xdr:nvSpPr>
      <xdr:spPr>
        <a:xfrm>
          <a:off x="6702425" y="661860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34.691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35</xdr:row>
      <xdr:rowOff>87630</xdr:rowOff>
    </xdr:from>
    <xdr:ext cx="534670" cy="252730"/>
    <xdr:sp macro="" textlink="">
      <xdr:nvSpPr>
        <xdr:cNvPr id="145" name="n_4aveValue【道路】&#10;一人当たり延長">
          <a:extLst>
            <a:ext uri="{FF2B5EF4-FFF2-40B4-BE49-F238E27FC236}">
              <a16:creationId xmlns:a16="http://schemas.microsoft.com/office/drawing/2014/main" id="{D442AC0C-5CCE-495B-B9A5-4FDAC33B97B7}"/>
            </a:ext>
          </a:extLst>
        </xdr:cNvPr>
        <xdr:cNvSpPr txBox="1"/>
      </xdr:nvSpPr>
      <xdr:spPr>
        <a:xfrm>
          <a:off x="5904865" y="595503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56.809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36</xdr:row>
      <xdr:rowOff>80645</xdr:rowOff>
    </xdr:from>
    <xdr:ext cx="534670" cy="253365"/>
    <xdr:sp macro="" textlink="">
      <xdr:nvSpPr>
        <xdr:cNvPr id="146" name="n_1mainValue【道路】&#10;一人当たり延長">
          <a:extLst>
            <a:ext uri="{FF2B5EF4-FFF2-40B4-BE49-F238E27FC236}">
              <a16:creationId xmlns:a16="http://schemas.microsoft.com/office/drawing/2014/main" id="{CC0CD695-B81D-4EF1-8D44-93419E7676AD}"/>
            </a:ext>
          </a:extLst>
        </xdr:cNvPr>
        <xdr:cNvSpPr txBox="1"/>
      </xdr:nvSpPr>
      <xdr:spPr>
        <a:xfrm>
          <a:off x="8239125" y="61156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46.725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36</xdr:row>
      <xdr:rowOff>104140</xdr:rowOff>
    </xdr:from>
    <xdr:ext cx="534035" cy="252730"/>
    <xdr:sp macro="" textlink="">
      <xdr:nvSpPr>
        <xdr:cNvPr id="147" name="n_2mainValue【道路】&#10;一人当たり延長">
          <a:extLst>
            <a:ext uri="{FF2B5EF4-FFF2-40B4-BE49-F238E27FC236}">
              <a16:creationId xmlns:a16="http://schemas.microsoft.com/office/drawing/2014/main" id="{C657F492-8EEC-4F88-8484-C5F14FDE5F97}"/>
            </a:ext>
          </a:extLst>
        </xdr:cNvPr>
        <xdr:cNvSpPr txBox="1"/>
      </xdr:nvSpPr>
      <xdr:spPr>
        <a:xfrm>
          <a:off x="7477125" y="613918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45.303</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36</xdr:row>
      <xdr:rowOff>121920</xdr:rowOff>
    </xdr:from>
    <xdr:ext cx="534035" cy="252730"/>
    <xdr:sp macro="" textlink="">
      <xdr:nvSpPr>
        <xdr:cNvPr id="148" name="n_3mainValue【道路】&#10;一人当たり延長">
          <a:extLst>
            <a:ext uri="{FF2B5EF4-FFF2-40B4-BE49-F238E27FC236}">
              <a16:creationId xmlns:a16="http://schemas.microsoft.com/office/drawing/2014/main" id="{7C8B9E38-6EC0-4B42-BA47-70693F9A2F89}"/>
            </a:ext>
          </a:extLst>
        </xdr:cNvPr>
        <xdr:cNvSpPr txBox="1"/>
      </xdr:nvSpPr>
      <xdr:spPr>
        <a:xfrm>
          <a:off x="6702425" y="6156960"/>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44.174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38</xdr:row>
      <xdr:rowOff>100965</xdr:rowOff>
    </xdr:from>
    <xdr:ext cx="534670" cy="253365"/>
    <xdr:sp macro="" textlink="">
      <xdr:nvSpPr>
        <xdr:cNvPr id="149" name="n_4mainValue【道路】&#10;一人当たり延長">
          <a:extLst>
            <a:ext uri="{FF2B5EF4-FFF2-40B4-BE49-F238E27FC236}">
              <a16:creationId xmlns:a16="http://schemas.microsoft.com/office/drawing/2014/main" id="{054A1C82-C42D-4276-925F-7B4632FC22BF}"/>
            </a:ext>
          </a:extLst>
        </xdr:cNvPr>
        <xdr:cNvSpPr txBox="1"/>
      </xdr:nvSpPr>
      <xdr:spPr>
        <a:xfrm>
          <a:off x="5904865" y="64712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43.883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50" name="正方形/長方形 149">
          <a:extLst>
            <a:ext uri="{FF2B5EF4-FFF2-40B4-BE49-F238E27FC236}">
              <a16:creationId xmlns:a16="http://schemas.microsoft.com/office/drawing/2014/main" id="{4A7737A8-E237-40B1-99F7-A0135B6DF0B6}"/>
            </a:ext>
          </a:extLst>
        </xdr:cNvPr>
        <xdr:cNvSpPr/>
      </xdr:nvSpPr>
      <xdr:spPr>
        <a:xfrm>
          <a:off x="670560" y="7823200"/>
          <a:ext cx="417576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66E49AA-E1E1-4373-BB77-8F00EB142B0F}"/>
            </a:ext>
          </a:extLst>
        </xdr:cNvPr>
        <xdr:cNvSpPr/>
      </xdr:nvSpPr>
      <xdr:spPr>
        <a:xfrm>
          <a:off x="797560" y="8468995"/>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2" name="正方形/長方形 151">
          <a:extLst>
            <a:ext uri="{FF2B5EF4-FFF2-40B4-BE49-F238E27FC236}">
              <a16:creationId xmlns:a16="http://schemas.microsoft.com/office/drawing/2014/main" id="{8B149D12-20F2-4DF4-9C13-68A635015248}"/>
            </a:ext>
          </a:extLst>
        </xdr:cNvPr>
        <xdr:cNvSpPr/>
      </xdr:nvSpPr>
      <xdr:spPr>
        <a:xfrm>
          <a:off x="797560" y="866711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966A448D-3CC3-435A-B2CE-209AC1037CD3}"/>
            </a:ext>
          </a:extLst>
        </xdr:cNvPr>
        <xdr:cNvSpPr/>
      </xdr:nvSpPr>
      <xdr:spPr>
        <a:xfrm>
          <a:off x="1676400" y="8468995"/>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4" name="正方形/長方形 153">
          <a:extLst>
            <a:ext uri="{FF2B5EF4-FFF2-40B4-BE49-F238E27FC236}">
              <a16:creationId xmlns:a16="http://schemas.microsoft.com/office/drawing/2014/main" id="{1F57D073-B6F3-466B-9379-D7DC0F826C99}"/>
            </a:ext>
          </a:extLst>
        </xdr:cNvPr>
        <xdr:cNvSpPr/>
      </xdr:nvSpPr>
      <xdr:spPr>
        <a:xfrm>
          <a:off x="1676400" y="866711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E28D921-1921-4011-8ACB-8E8845672D12}"/>
            </a:ext>
          </a:extLst>
        </xdr:cNvPr>
        <xdr:cNvSpPr/>
      </xdr:nvSpPr>
      <xdr:spPr>
        <a:xfrm>
          <a:off x="2682240" y="8468995"/>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6" name="正方形/長方形 155">
          <a:extLst>
            <a:ext uri="{FF2B5EF4-FFF2-40B4-BE49-F238E27FC236}">
              <a16:creationId xmlns:a16="http://schemas.microsoft.com/office/drawing/2014/main" id="{77D60E9B-B12E-4B3B-8CFB-74B8B1EFE0D5}"/>
            </a:ext>
          </a:extLst>
        </xdr:cNvPr>
        <xdr:cNvSpPr/>
      </xdr:nvSpPr>
      <xdr:spPr>
        <a:xfrm>
          <a:off x="2682240" y="866711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7" name="正方形/長方形 156">
          <a:extLst>
            <a:ext uri="{FF2B5EF4-FFF2-40B4-BE49-F238E27FC236}">
              <a16:creationId xmlns:a16="http://schemas.microsoft.com/office/drawing/2014/main" id="{9393C868-4EBD-44CF-B87C-E8E5FA1122D7}"/>
            </a:ext>
          </a:extLst>
        </xdr:cNvPr>
        <xdr:cNvSpPr/>
      </xdr:nvSpPr>
      <xdr:spPr>
        <a:xfrm>
          <a:off x="670560" y="8940800"/>
          <a:ext cx="417576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7815" cy="220345"/>
    <xdr:sp macro="" textlink="">
      <xdr:nvSpPr>
        <xdr:cNvPr id="158" name="テキスト ボックス 157">
          <a:extLst>
            <a:ext uri="{FF2B5EF4-FFF2-40B4-BE49-F238E27FC236}">
              <a16:creationId xmlns:a16="http://schemas.microsoft.com/office/drawing/2014/main" id="{A07DE194-E62A-4206-8A8D-3ADACA46B225}"/>
            </a:ext>
          </a:extLst>
        </xdr:cNvPr>
        <xdr:cNvSpPr txBox="1"/>
      </xdr:nvSpPr>
      <xdr:spPr>
        <a:xfrm>
          <a:off x="655320" y="8754745"/>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9" name="直線コネクタ 158">
          <a:extLst>
            <a:ext uri="{FF2B5EF4-FFF2-40B4-BE49-F238E27FC236}">
              <a16:creationId xmlns:a16="http://schemas.microsoft.com/office/drawing/2014/main" id="{D3038446-E003-4C38-97D4-027ECC083C3B}"/>
            </a:ext>
          </a:extLst>
        </xdr:cNvPr>
        <xdr:cNvCxnSpPr/>
      </xdr:nvCxnSpPr>
      <xdr:spPr>
        <a:xfrm>
          <a:off x="670560" y="111760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6725" cy="252730"/>
    <xdr:sp macro="" textlink="">
      <xdr:nvSpPr>
        <xdr:cNvPr id="160" name="テキスト ボックス 159">
          <a:extLst>
            <a:ext uri="{FF2B5EF4-FFF2-40B4-BE49-F238E27FC236}">
              <a16:creationId xmlns:a16="http://schemas.microsoft.com/office/drawing/2014/main" id="{71A37C90-2315-46AC-94BD-D6A491B91769}"/>
            </a:ext>
          </a:extLst>
        </xdr:cNvPr>
        <xdr:cNvSpPr txBox="1"/>
      </xdr:nvSpPr>
      <xdr:spPr>
        <a:xfrm>
          <a:off x="271780" y="110369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128270</xdr:rowOff>
    </xdr:from>
    <xdr:to>
      <xdr:col>28</xdr:col>
      <xdr:colOff>114300</xdr:colOff>
      <xdr:row>64</xdr:row>
      <xdr:rowOff>128270</xdr:rowOff>
    </xdr:to>
    <xdr:cxnSp macro="">
      <xdr:nvCxnSpPr>
        <xdr:cNvPr id="161" name="直線コネクタ 160">
          <a:extLst>
            <a:ext uri="{FF2B5EF4-FFF2-40B4-BE49-F238E27FC236}">
              <a16:creationId xmlns:a16="http://schemas.microsoft.com/office/drawing/2014/main" id="{C8FA7780-E837-4240-8247-A7B14A261500}"/>
            </a:ext>
          </a:extLst>
        </xdr:cNvPr>
        <xdr:cNvCxnSpPr/>
      </xdr:nvCxnSpPr>
      <xdr:spPr>
        <a:xfrm>
          <a:off x="670560" y="108572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156210</xdr:rowOff>
    </xdr:from>
    <xdr:ext cx="466725" cy="253365"/>
    <xdr:sp macro="" textlink="">
      <xdr:nvSpPr>
        <xdr:cNvPr id="162" name="テキスト ボックス 161">
          <a:extLst>
            <a:ext uri="{FF2B5EF4-FFF2-40B4-BE49-F238E27FC236}">
              <a16:creationId xmlns:a16="http://schemas.microsoft.com/office/drawing/2014/main" id="{4D61F1CA-27AB-44E1-A341-BF8ACE2E8115}"/>
            </a:ext>
          </a:extLst>
        </xdr:cNvPr>
        <xdr:cNvSpPr txBox="1"/>
      </xdr:nvSpPr>
      <xdr:spPr>
        <a:xfrm>
          <a:off x="271780" y="1071753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143510</xdr:rowOff>
    </xdr:from>
    <xdr:to>
      <xdr:col>28</xdr:col>
      <xdr:colOff>114300</xdr:colOff>
      <xdr:row>62</xdr:row>
      <xdr:rowOff>143510</xdr:rowOff>
    </xdr:to>
    <xdr:cxnSp macro="">
      <xdr:nvCxnSpPr>
        <xdr:cNvPr id="163" name="直線コネクタ 162">
          <a:extLst>
            <a:ext uri="{FF2B5EF4-FFF2-40B4-BE49-F238E27FC236}">
              <a16:creationId xmlns:a16="http://schemas.microsoft.com/office/drawing/2014/main" id="{50081A5D-DF9E-42B6-8189-6A86387B4866}"/>
            </a:ext>
          </a:extLst>
        </xdr:cNvPr>
        <xdr:cNvCxnSpPr/>
      </xdr:nvCxnSpPr>
      <xdr:spPr>
        <a:xfrm>
          <a:off x="670560" y="1053719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2590" cy="253365"/>
    <xdr:sp macro="" textlink="">
      <xdr:nvSpPr>
        <xdr:cNvPr id="164" name="テキスト ボックス 163">
          <a:extLst>
            <a:ext uri="{FF2B5EF4-FFF2-40B4-BE49-F238E27FC236}">
              <a16:creationId xmlns:a16="http://schemas.microsoft.com/office/drawing/2014/main" id="{ECDF812D-3386-4E09-8F6E-AE9518E38199}"/>
            </a:ext>
          </a:extLst>
        </xdr:cNvPr>
        <xdr:cNvSpPr txBox="1"/>
      </xdr:nvSpPr>
      <xdr:spPr>
        <a:xfrm>
          <a:off x="335915" y="1039812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160020</xdr:rowOff>
    </xdr:from>
    <xdr:to>
      <xdr:col>28</xdr:col>
      <xdr:colOff>114300</xdr:colOff>
      <xdr:row>60</xdr:row>
      <xdr:rowOff>160020</xdr:rowOff>
    </xdr:to>
    <xdr:cxnSp macro="">
      <xdr:nvCxnSpPr>
        <xdr:cNvPr id="165" name="直線コネクタ 164">
          <a:extLst>
            <a:ext uri="{FF2B5EF4-FFF2-40B4-BE49-F238E27FC236}">
              <a16:creationId xmlns:a16="http://schemas.microsoft.com/office/drawing/2014/main" id="{488AB2E5-EADA-4D3A-810C-8197431B0D95}"/>
            </a:ext>
          </a:extLst>
        </xdr:cNvPr>
        <xdr:cNvCxnSpPr/>
      </xdr:nvCxnSpPr>
      <xdr:spPr>
        <a:xfrm>
          <a:off x="670560" y="1021842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2590" cy="253365"/>
    <xdr:sp macro="" textlink="">
      <xdr:nvSpPr>
        <xdr:cNvPr id="166" name="テキスト ボックス 165">
          <a:extLst>
            <a:ext uri="{FF2B5EF4-FFF2-40B4-BE49-F238E27FC236}">
              <a16:creationId xmlns:a16="http://schemas.microsoft.com/office/drawing/2014/main" id="{59558ACE-CA6C-420F-932D-A346218EA781}"/>
            </a:ext>
          </a:extLst>
        </xdr:cNvPr>
        <xdr:cNvSpPr txBox="1"/>
      </xdr:nvSpPr>
      <xdr:spPr>
        <a:xfrm>
          <a:off x="335915" y="1007872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67" name="直線コネクタ 166">
          <a:extLst>
            <a:ext uri="{FF2B5EF4-FFF2-40B4-BE49-F238E27FC236}">
              <a16:creationId xmlns:a16="http://schemas.microsoft.com/office/drawing/2014/main" id="{085274C2-2DDA-49C4-B152-50865548D2ED}"/>
            </a:ext>
          </a:extLst>
        </xdr:cNvPr>
        <xdr:cNvCxnSpPr/>
      </xdr:nvCxnSpPr>
      <xdr:spPr>
        <a:xfrm>
          <a:off x="670560" y="989838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36830</xdr:rowOff>
    </xdr:from>
    <xdr:ext cx="402590" cy="253365"/>
    <xdr:sp macro="" textlink="">
      <xdr:nvSpPr>
        <xdr:cNvPr id="168" name="テキスト ボックス 167">
          <a:extLst>
            <a:ext uri="{FF2B5EF4-FFF2-40B4-BE49-F238E27FC236}">
              <a16:creationId xmlns:a16="http://schemas.microsoft.com/office/drawing/2014/main" id="{520BCBA7-B4E1-4ED1-8804-300901488E40}"/>
            </a:ext>
          </a:extLst>
        </xdr:cNvPr>
        <xdr:cNvSpPr txBox="1"/>
      </xdr:nvSpPr>
      <xdr:spPr>
        <a:xfrm>
          <a:off x="335915" y="975995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9" name="直線コネクタ 168">
          <a:extLst>
            <a:ext uri="{FF2B5EF4-FFF2-40B4-BE49-F238E27FC236}">
              <a16:creationId xmlns:a16="http://schemas.microsoft.com/office/drawing/2014/main" id="{DD4BC29C-80CE-4BB4-BAF0-36C72DEC9BEA}"/>
            </a:ext>
          </a:extLst>
        </xdr:cNvPr>
        <xdr:cNvCxnSpPr/>
      </xdr:nvCxnSpPr>
      <xdr:spPr>
        <a:xfrm>
          <a:off x="670560" y="957961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52705</xdr:rowOff>
    </xdr:from>
    <xdr:ext cx="402590" cy="252730"/>
    <xdr:sp macro="" textlink="">
      <xdr:nvSpPr>
        <xdr:cNvPr id="170" name="テキスト ボックス 169">
          <a:extLst>
            <a:ext uri="{FF2B5EF4-FFF2-40B4-BE49-F238E27FC236}">
              <a16:creationId xmlns:a16="http://schemas.microsoft.com/office/drawing/2014/main" id="{7A99CCE0-2C87-4228-A97E-C8947631D040}"/>
            </a:ext>
          </a:extLst>
        </xdr:cNvPr>
        <xdr:cNvSpPr txBox="1"/>
      </xdr:nvSpPr>
      <xdr:spPr>
        <a:xfrm>
          <a:off x="335915" y="944054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39370</xdr:rowOff>
    </xdr:from>
    <xdr:to>
      <xdr:col>28</xdr:col>
      <xdr:colOff>114300</xdr:colOff>
      <xdr:row>55</xdr:row>
      <xdr:rowOff>39370</xdr:rowOff>
    </xdr:to>
    <xdr:cxnSp macro="">
      <xdr:nvCxnSpPr>
        <xdr:cNvPr id="171" name="直線コネクタ 170">
          <a:extLst>
            <a:ext uri="{FF2B5EF4-FFF2-40B4-BE49-F238E27FC236}">
              <a16:creationId xmlns:a16="http://schemas.microsoft.com/office/drawing/2014/main" id="{F36B3412-B6CC-455F-AD72-18ADD515BDCC}"/>
            </a:ext>
          </a:extLst>
        </xdr:cNvPr>
        <xdr:cNvCxnSpPr/>
      </xdr:nvCxnSpPr>
      <xdr:spPr>
        <a:xfrm>
          <a:off x="670560" y="925957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68580</xdr:rowOff>
    </xdr:from>
    <xdr:ext cx="338455" cy="252730"/>
    <xdr:sp macro="" textlink="">
      <xdr:nvSpPr>
        <xdr:cNvPr id="172" name="テキスト ボックス 171">
          <a:extLst>
            <a:ext uri="{FF2B5EF4-FFF2-40B4-BE49-F238E27FC236}">
              <a16:creationId xmlns:a16="http://schemas.microsoft.com/office/drawing/2014/main" id="{294D5088-B3BB-42F7-9009-5DE68D051ABC}"/>
            </a:ext>
          </a:extLst>
        </xdr:cNvPr>
        <xdr:cNvSpPr txBox="1"/>
      </xdr:nvSpPr>
      <xdr:spPr>
        <a:xfrm>
          <a:off x="377190" y="9121140"/>
          <a:ext cx="338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73" name="直線コネクタ 172">
          <a:extLst>
            <a:ext uri="{FF2B5EF4-FFF2-40B4-BE49-F238E27FC236}">
              <a16:creationId xmlns:a16="http://schemas.microsoft.com/office/drawing/2014/main" id="{40ABBAAC-9C36-4BA2-BBCC-10A0F18A977F}"/>
            </a:ext>
          </a:extLst>
        </xdr:cNvPr>
        <xdr:cNvCxnSpPr/>
      </xdr:nvCxnSpPr>
      <xdr:spPr>
        <a:xfrm>
          <a:off x="670560" y="89408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55880</xdr:rowOff>
    </xdr:from>
    <xdr:to>
      <xdr:col>28</xdr:col>
      <xdr:colOff>152400</xdr:colOff>
      <xdr:row>66</xdr:row>
      <xdr:rowOff>111760</xdr:rowOff>
    </xdr:to>
    <xdr:sp macro="" textlink="">
      <xdr:nvSpPr>
        <xdr:cNvPr id="174" name="【橋りょう・トンネル】&#10;有形固定資産減価償却率グラフ枠">
          <a:extLst>
            <a:ext uri="{FF2B5EF4-FFF2-40B4-BE49-F238E27FC236}">
              <a16:creationId xmlns:a16="http://schemas.microsoft.com/office/drawing/2014/main" id="{FAF95002-8E4F-4AD8-8642-895CA9858FB0}"/>
            </a:ext>
          </a:extLst>
        </xdr:cNvPr>
        <xdr:cNvSpPr/>
      </xdr:nvSpPr>
      <xdr:spPr>
        <a:xfrm>
          <a:off x="670560" y="8940800"/>
          <a:ext cx="417576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16510</xdr:rowOff>
    </xdr:to>
    <xdr:cxnSp macro="">
      <xdr:nvCxnSpPr>
        <xdr:cNvPr id="175" name="直線コネクタ 174">
          <a:extLst>
            <a:ext uri="{FF2B5EF4-FFF2-40B4-BE49-F238E27FC236}">
              <a16:creationId xmlns:a16="http://schemas.microsoft.com/office/drawing/2014/main" id="{57BEB877-5CF6-4489-9F34-79BD2815C582}"/>
            </a:ext>
          </a:extLst>
        </xdr:cNvPr>
        <xdr:cNvCxnSpPr/>
      </xdr:nvCxnSpPr>
      <xdr:spPr>
        <a:xfrm flipV="1">
          <a:off x="4086225" y="9328785"/>
          <a:ext cx="0" cy="1416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19685</xdr:rowOff>
    </xdr:from>
    <xdr:ext cx="404495" cy="253365"/>
    <xdr:sp macro="" textlink="">
      <xdr:nvSpPr>
        <xdr:cNvPr id="176" name="【橋りょう・トンネル】&#10;有形固定資産減価償却率最小値テキスト">
          <a:extLst>
            <a:ext uri="{FF2B5EF4-FFF2-40B4-BE49-F238E27FC236}">
              <a16:creationId xmlns:a16="http://schemas.microsoft.com/office/drawing/2014/main" id="{61CA1FB4-F74A-4997-AB1E-939CE4993774}"/>
            </a:ext>
          </a:extLst>
        </xdr:cNvPr>
        <xdr:cNvSpPr txBox="1"/>
      </xdr:nvSpPr>
      <xdr:spPr>
        <a:xfrm>
          <a:off x="4124960" y="1074864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16510</xdr:rowOff>
    </xdr:from>
    <xdr:to>
      <xdr:col>24</xdr:col>
      <xdr:colOff>152400</xdr:colOff>
      <xdr:row>64</xdr:row>
      <xdr:rowOff>16510</xdr:rowOff>
    </xdr:to>
    <xdr:cxnSp macro="">
      <xdr:nvCxnSpPr>
        <xdr:cNvPr id="177" name="直線コネクタ 176">
          <a:extLst>
            <a:ext uri="{FF2B5EF4-FFF2-40B4-BE49-F238E27FC236}">
              <a16:creationId xmlns:a16="http://schemas.microsoft.com/office/drawing/2014/main" id="{B9D00350-17E0-4173-8816-9FE79A4F6FD0}"/>
            </a:ext>
          </a:extLst>
        </xdr:cNvPr>
        <xdr:cNvCxnSpPr/>
      </xdr:nvCxnSpPr>
      <xdr:spPr>
        <a:xfrm>
          <a:off x="4020820" y="107454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56515</xdr:rowOff>
    </xdr:from>
    <xdr:ext cx="339725" cy="253365"/>
    <xdr:sp macro="" textlink="">
      <xdr:nvSpPr>
        <xdr:cNvPr id="178" name="【橋りょう・トンネル】&#10;有形固定資産減価償却率最大値テキスト">
          <a:extLst>
            <a:ext uri="{FF2B5EF4-FFF2-40B4-BE49-F238E27FC236}">
              <a16:creationId xmlns:a16="http://schemas.microsoft.com/office/drawing/2014/main" id="{86AA428A-01AB-49BB-A15E-032EE04AD889}"/>
            </a:ext>
          </a:extLst>
        </xdr:cNvPr>
        <xdr:cNvSpPr txBox="1"/>
      </xdr:nvSpPr>
      <xdr:spPr>
        <a:xfrm>
          <a:off x="4124960" y="9109075"/>
          <a:ext cx="339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9" name="直線コネクタ 178">
          <a:extLst>
            <a:ext uri="{FF2B5EF4-FFF2-40B4-BE49-F238E27FC236}">
              <a16:creationId xmlns:a16="http://schemas.microsoft.com/office/drawing/2014/main" id="{408DCDAB-B5FA-47D4-816B-879CBB46A028}"/>
            </a:ext>
          </a:extLst>
        </xdr:cNvPr>
        <xdr:cNvCxnSpPr/>
      </xdr:nvCxnSpPr>
      <xdr:spPr>
        <a:xfrm>
          <a:off x="4020820" y="932878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53975</xdr:rowOff>
    </xdr:from>
    <xdr:ext cx="404495" cy="252730"/>
    <xdr:sp macro="" textlink="">
      <xdr:nvSpPr>
        <xdr:cNvPr id="180" name="【橋りょう・トンネル】&#10;有形固定資産減価償却率平均値テキスト">
          <a:extLst>
            <a:ext uri="{FF2B5EF4-FFF2-40B4-BE49-F238E27FC236}">
              <a16:creationId xmlns:a16="http://schemas.microsoft.com/office/drawing/2014/main" id="{B701AFC6-9B2C-452B-9A39-AC358D81E67B}"/>
            </a:ext>
          </a:extLst>
        </xdr:cNvPr>
        <xdr:cNvSpPr txBox="1"/>
      </xdr:nvSpPr>
      <xdr:spPr>
        <a:xfrm>
          <a:off x="4124960" y="10112375"/>
          <a:ext cx="4044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31750</xdr:rowOff>
    </xdr:from>
    <xdr:to>
      <xdr:col>24</xdr:col>
      <xdr:colOff>114300</xdr:colOff>
      <xdr:row>61</xdr:row>
      <xdr:rowOff>130810</xdr:rowOff>
    </xdr:to>
    <xdr:sp macro="" textlink="">
      <xdr:nvSpPr>
        <xdr:cNvPr id="181" name="フローチャート: 判断 180">
          <a:extLst>
            <a:ext uri="{FF2B5EF4-FFF2-40B4-BE49-F238E27FC236}">
              <a16:creationId xmlns:a16="http://schemas.microsoft.com/office/drawing/2014/main" id="{A6D4E996-FFEF-49A3-9FE3-92AAC03B619D}"/>
            </a:ext>
          </a:extLst>
        </xdr:cNvPr>
        <xdr:cNvSpPr/>
      </xdr:nvSpPr>
      <xdr:spPr>
        <a:xfrm>
          <a:off x="4036060" y="102577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12700</xdr:rowOff>
    </xdr:from>
    <xdr:to>
      <xdr:col>20</xdr:col>
      <xdr:colOff>38100</xdr:colOff>
      <xdr:row>61</xdr:row>
      <xdr:rowOff>111760</xdr:rowOff>
    </xdr:to>
    <xdr:sp macro="" textlink="">
      <xdr:nvSpPr>
        <xdr:cNvPr id="182" name="フローチャート: 判断 181">
          <a:extLst>
            <a:ext uri="{FF2B5EF4-FFF2-40B4-BE49-F238E27FC236}">
              <a16:creationId xmlns:a16="http://schemas.microsoft.com/office/drawing/2014/main" id="{E2291ADD-AAB0-49B2-945F-B34EF4A33C60}"/>
            </a:ext>
          </a:extLst>
        </xdr:cNvPr>
        <xdr:cNvSpPr/>
      </xdr:nvSpPr>
      <xdr:spPr>
        <a:xfrm>
          <a:off x="3312160" y="1023874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164465</xdr:rowOff>
    </xdr:from>
    <xdr:to>
      <xdr:col>15</xdr:col>
      <xdr:colOff>101600</xdr:colOff>
      <xdr:row>61</xdr:row>
      <xdr:rowOff>95885</xdr:rowOff>
    </xdr:to>
    <xdr:sp macro="" textlink="">
      <xdr:nvSpPr>
        <xdr:cNvPr id="183" name="フローチャート: 判断 182">
          <a:extLst>
            <a:ext uri="{FF2B5EF4-FFF2-40B4-BE49-F238E27FC236}">
              <a16:creationId xmlns:a16="http://schemas.microsoft.com/office/drawing/2014/main" id="{2E568413-615B-4FCD-ACB6-B2A577094294}"/>
            </a:ext>
          </a:extLst>
        </xdr:cNvPr>
        <xdr:cNvSpPr/>
      </xdr:nvSpPr>
      <xdr:spPr>
        <a:xfrm>
          <a:off x="2514600" y="102228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154305</xdr:rowOff>
    </xdr:from>
    <xdr:to>
      <xdr:col>10</xdr:col>
      <xdr:colOff>165100</xdr:colOff>
      <xdr:row>61</xdr:row>
      <xdr:rowOff>86360</xdr:rowOff>
    </xdr:to>
    <xdr:sp macro="" textlink="">
      <xdr:nvSpPr>
        <xdr:cNvPr id="184" name="フローチャート: 判断 183">
          <a:extLst>
            <a:ext uri="{FF2B5EF4-FFF2-40B4-BE49-F238E27FC236}">
              <a16:creationId xmlns:a16="http://schemas.microsoft.com/office/drawing/2014/main" id="{9D954D53-2A64-432D-BC12-A5ED386D0E33}"/>
            </a:ext>
          </a:extLst>
        </xdr:cNvPr>
        <xdr:cNvSpPr/>
      </xdr:nvSpPr>
      <xdr:spPr>
        <a:xfrm>
          <a:off x="1739900" y="102127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108585</xdr:rowOff>
    </xdr:from>
    <xdr:to>
      <xdr:col>6</xdr:col>
      <xdr:colOff>38100</xdr:colOff>
      <xdr:row>61</xdr:row>
      <xdr:rowOff>40005</xdr:rowOff>
    </xdr:to>
    <xdr:sp macro="" textlink="">
      <xdr:nvSpPr>
        <xdr:cNvPr id="185" name="フローチャート: 判断 184">
          <a:extLst>
            <a:ext uri="{FF2B5EF4-FFF2-40B4-BE49-F238E27FC236}">
              <a16:creationId xmlns:a16="http://schemas.microsoft.com/office/drawing/2014/main" id="{F7135089-2DE0-4FDB-BC57-340BAD0443C1}"/>
            </a:ext>
          </a:extLst>
        </xdr:cNvPr>
        <xdr:cNvSpPr/>
      </xdr:nvSpPr>
      <xdr:spPr>
        <a:xfrm>
          <a:off x="965200" y="1016698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2730"/>
    <xdr:sp macro="" textlink="">
      <xdr:nvSpPr>
        <xdr:cNvPr id="186" name="テキスト ボックス 185">
          <a:extLst>
            <a:ext uri="{FF2B5EF4-FFF2-40B4-BE49-F238E27FC236}">
              <a16:creationId xmlns:a16="http://schemas.microsoft.com/office/drawing/2014/main" id="{BB13EC77-F1CB-435B-8E2E-94F52A081A5E}"/>
            </a:ext>
          </a:extLst>
        </xdr:cNvPr>
        <xdr:cNvSpPr txBox="1"/>
      </xdr:nvSpPr>
      <xdr:spPr>
        <a:xfrm>
          <a:off x="391922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2730"/>
    <xdr:sp macro="" textlink="">
      <xdr:nvSpPr>
        <xdr:cNvPr id="187" name="テキスト ボックス 186">
          <a:extLst>
            <a:ext uri="{FF2B5EF4-FFF2-40B4-BE49-F238E27FC236}">
              <a16:creationId xmlns:a16="http://schemas.microsoft.com/office/drawing/2014/main" id="{9792519A-B518-4271-B7D6-2AEB537B6864}"/>
            </a:ext>
          </a:extLst>
        </xdr:cNvPr>
        <xdr:cNvSpPr txBox="1"/>
      </xdr:nvSpPr>
      <xdr:spPr>
        <a:xfrm>
          <a:off x="318135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1365" cy="252730"/>
    <xdr:sp macro="" textlink="">
      <xdr:nvSpPr>
        <xdr:cNvPr id="188" name="テキスト ボックス 187">
          <a:extLst>
            <a:ext uri="{FF2B5EF4-FFF2-40B4-BE49-F238E27FC236}">
              <a16:creationId xmlns:a16="http://schemas.microsoft.com/office/drawing/2014/main" id="{E8A164E7-5673-4F14-814D-1F1D60D6512B}"/>
            </a:ext>
          </a:extLst>
        </xdr:cNvPr>
        <xdr:cNvSpPr txBox="1"/>
      </xdr:nvSpPr>
      <xdr:spPr>
        <a:xfrm>
          <a:off x="2397760" y="111734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2730"/>
    <xdr:sp macro="" textlink="">
      <xdr:nvSpPr>
        <xdr:cNvPr id="189" name="テキスト ボックス 188">
          <a:extLst>
            <a:ext uri="{FF2B5EF4-FFF2-40B4-BE49-F238E27FC236}">
              <a16:creationId xmlns:a16="http://schemas.microsoft.com/office/drawing/2014/main" id="{70A4AB8D-6038-44B9-B6D1-13578726B2EE}"/>
            </a:ext>
          </a:extLst>
        </xdr:cNvPr>
        <xdr:cNvSpPr txBox="1"/>
      </xdr:nvSpPr>
      <xdr:spPr>
        <a:xfrm>
          <a:off x="162306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2730"/>
    <xdr:sp macro="" textlink="">
      <xdr:nvSpPr>
        <xdr:cNvPr id="190" name="テキスト ボックス 189">
          <a:extLst>
            <a:ext uri="{FF2B5EF4-FFF2-40B4-BE49-F238E27FC236}">
              <a16:creationId xmlns:a16="http://schemas.microsoft.com/office/drawing/2014/main" id="{4E162C49-F1BE-41E4-88EA-1B8444DED446}"/>
            </a:ext>
          </a:extLst>
        </xdr:cNvPr>
        <xdr:cNvSpPr txBox="1"/>
      </xdr:nvSpPr>
      <xdr:spPr>
        <a:xfrm>
          <a:off x="83439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63</xdr:row>
      <xdr:rowOff>14605</xdr:rowOff>
    </xdr:from>
    <xdr:to>
      <xdr:col>24</xdr:col>
      <xdr:colOff>114300</xdr:colOff>
      <xdr:row>63</xdr:row>
      <xdr:rowOff>113665</xdr:rowOff>
    </xdr:to>
    <xdr:sp macro="" textlink="">
      <xdr:nvSpPr>
        <xdr:cNvPr id="191" name="楕円 190">
          <a:extLst>
            <a:ext uri="{FF2B5EF4-FFF2-40B4-BE49-F238E27FC236}">
              <a16:creationId xmlns:a16="http://schemas.microsoft.com/office/drawing/2014/main" id="{70526C0A-7AC6-4E1B-B916-2769C6ECD3E7}"/>
            </a:ext>
          </a:extLst>
        </xdr:cNvPr>
        <xdr:cNvSpPr/>
      </xdr:nvSpPr>
      <xdr:spPr>
        <a:xfrm>
          <a:off x="4036060" y="10575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98425</xdr:rowOff>
    </xdr:from>
    <xdr:ext cx="404495" cy="253365"/>
    <xdr:sp macro="" textlink="">
      <xdr:nvSpPr>
        <xdr:cNvPr id="192" name="【橋りょう・トンネル】&#10;有形固定資産減価償却率該当値テキスト">
          <a:extLst>
            <a:ext uri="{FF2B5EF4-FFF2-40B4-BE49-F238E27FC236}">
              <a16:creationId xmlns:a16="http://schemas.microsoft.com/office/drawing/2014/main" id="{BFF54D2C-6843-44CC-812E-49462CBD4190}"/>
            </a:ext>
          </a:extLst>
        </xdr:cNvPr>
        <xdr:cNvSpPr txBox="1"/>
      </xdr:nvSpPr>
      <xdr:spPr>
        <a:xfrm>
          <a:off x="4124960" y="1049210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63</xdr:row>
      <xdr:rowOff>28575</xdr:rowOff>
    </xdr:from>
    <xdr:to>
      <xdr:col>20</xdr:col>
      <xdr:colOff>38100</xdr:colOff>
      <xdr:row>63</xdr:row>
      <xdr:rowOff>128270</xdr:rowOff>
    </xdr:to>
    <xdr:sp macro="" textlink="">
      <xdr:nvSpPr>
        <xdr:cNvPr id="193" name="楕円 192">
          <a:extLst>
            <a:ext uri="{FF2B5EF4-FFF2-40B4-BE49-F238E27FC236}">
              <a16:creationId xmlns:a16="http://schemas.microsoft.com/office/drawing/2014/main" id="{8B59426E-F5A2-4B1F-ACB8-3AE2F93B8E39}"/>
            </a:ext>
          </a:extLst>
        </xdr:cNvPr>
        <xdr:cNvSpPr/>
      </xdr:nvSpPr>
      <xdr:spPr>
        <a:xfrm>
          <a:off x="3312160" y="1058989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63</xdr:row>
      <xdr:rowOff>63500</xdr:rowOff>
    </xdr:from>
    <xdr:to>
      <xdr:col>24</xdr:col>
      <xdr:colOff>63500</xdr:colOff>
      <xdr:row>63</xdr:row>
      <xdr:rowOff>78105</xdr:rowOff>
    </xdr:to>
    <xdr:cxnSp macro="">
      <xdr:nvCxnSpPr>
        <xdr:cNvPr id="194" name="直線コネクタ 193">
          <a:extLst>
            <a:ext uri="{FF2B5EF4-FFF2-40B4-BE49-F238E27FC236}">
              <a16:creationId xmlns:a16="http://schemas.microsoft.com/office/drawing/2014/main" id="{EDE16B1A-312D-43AE-98D6-3C4B6A2A0792}"/>
            </a:ext>
          </a:extLst>
        </xdr:cNvPr>
        <xdr:cNvCxnSpPr/>
      </xdr:nvCxnSpPr>
      <xdr:spPr>
        <a:xfrm flipV="1">
          <a:off x="3348990" y="10624820"/>
          <a:ext cx="73787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26670</xdr:rowOff>
    </xdr:from>
    <xdr:to>
      <xdr:col>15</xdr:col>
      <xdr:colOff>101600</xdr:colOff>
      <xdr:row>63</xdr:row>
      <xdr:rowOff>126365</xdr:rowOff>
    </xdr:to>
    <xdr:sp macro="" textlink="">
      <xdr:nvSpPr>
        <xdr:cNvPr id="195" name="楕円 194">
          <a:extLst>
            <a:ext uri="{FF2B5EF4-FFF2-40B4-BE49-F238E27FC236}">
              <a16:creationId xmlns:a16="http://schemas.microsoft.com/office/drawing/2014/main" id="{B4F50224-113A-442A-A8DE-8842E8917092}"/>
            </a:ext>
          </a:extLst>
        </xdr:cNvPr>
        <xdr:cNvSpPr/>
      </xdr:nvSpPr>
      <xdr:spPr>
        <a:xfrm>
          <a:off x="2514600" y="105879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76200</xdr:rowOff>
    </xdr:from>
    <xdr:to>
      <xdr:col>19</xdr:col>
      <xdr:colOff>171450</xdr:colOff>
      <xdr:row>63</xdr:row>
      <xdr:rowOff>78105</xdr:rowOff>
    </xdr:to>
    <xdr:cxnSp macro="">
      <xdr:nvCxnSpPr>
        <xdr:cNvPr id="196" name="直線コネクタ 195">
          <a:extLst>
            <a:ext uri="{FF2B5EF4-FFF2-40B4-BE49-F238E27FC236}">
              <a16:creationId xmlns:a16="http://schemas.microsoft.com/office/drawing/2014/main" id="{C57340B4-4344-4763-9A51-28F606D1FFF1}"/>
            </a:ext>
          </a:extLst>
        </xdr:cNvPr>
        <xdr:cNvCxnSpPr/>
      </xdr:nvCxnSpPr>
      <xdr:spPr>
        <a:xfrm>
          <a:off x="2565400" y="10637520"/>
          <a:ext cx="78359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36830</xdr:rowOff>
    </xdr:from>
    <xdr:to>
      <xdr:col>10</xdr:col>
      <xdr:colOff>165100</xdr:colOff>
      <xdr:row>63</xdr:row>
      <xdr:rowOff>135890</xdr:rowOff>
    </xdr:to>
    <xdr:sp macro="" textlink="">
      <xdr:nvSpPr>
        <xdr:cNvPr id="197" name="楕円 196">
          <a:extLst>
            <a:ext uri="{FF2B5EF4-FFF2-40B4-BE49-F238E27FC236}">
              <a16:creationId xmlns:a16="http://schemas.microsoft.com/office/drawing/2014/main" id="{DA8765CC-8FA0-4FE5-9749-B253992B3217}"/>
            </a:ext>
          </a:extLst>
        </xdr:cNvPr>
        <xdr:cNvSpPr/>
      </xdr:nvSpPr>
      <xdr:spPr>
        <a:xfrm>
          <a:off x="1739900" y="105981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76200</xdr:rowOff>
    </xdr:from>
    <xdr:to>
      <xdr:col>15</xdr:col>
      <xdr:colOff>50800</xdr:colOff>
      <xdr:row>63</xdr:row>
      <xdr:rowOff>86360</xdr:rowOff>
    </xdr:to>
    <xdr:cxnSp macro="">
      <xdr:nvCxnSpPr>
        <xdr:cNvPr id="198" name="直線コネクタ 197">
          <a:extLst>
            <a:ext uri="{FF2B5EF4-FFF2-40B4-BE49-F238E27FC236}">
              <a16:creationId xmlns:a16="http://schemas.microsoft.com/office/drawing/2014/main" id="{240CE327-7231-4062-A1AD-0D9A5236C5E7}"/>
            </a:ext>
          </a:extLst>
        </xdr:cNvPr>
        <xdr:cNvCxnSpPr/>
      </xdr:nvCxnSpPr>
      <xdr:spPr>
        <a:xfrm flipV="1">
          <a:off x="1790700" y="10637520"/>
          <a:ext cx="7747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52705</xdr:rowOff>
    </xdr:from>
    <xdr:to>
      <xdr:col>6</xdr:col>
      <xdr:colOff>38100</xdr:colOff>
      <xdr:row>63</xdr:row>
      <xdr:rowOff>151765</xdr:rowOff>
    </xdr:to>
    <xdr:sp macro="" textlink="">
      <xdr:nvSpPr>
        <xdr:cNvPr id="199" name="楕円 198">
          <a:extLst>
            <a:ext uri="{FF2B5EF4-FFF2-40B4-BE49-F238E27FC236}">
              <a16:creationId xmlns:a16="http://schemas.microsoft.com/office/drawing/2014/main" id="{A20E4F26-1D7F-42AD-8C67-03F1D9211715}"/>
            </a:ext>
          </a:extLst>
        </xdr:cNvPr>
        <xdr:cNvSpPr/>
      </xdr:nvSpPr>
      <xdr:spPr>
        <a:xfrm>
          <a:off x="965200" y="1061402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63</xdr:row>
      <xdr:rowOff>86360</xdr:rowOff>
    </xdr:from>
    <xdr:to>
      <xdr:col>10</xdr:col>
      <xdr:colOff>114300</xdr:colOff>
      <xdr:row>63</xdr:row>
      <xdr:rowOff>102870</xdr:rowOff>
    </xdr:to>
    <xdr:cxnSp macro="">
      <xdr:nvCxnSpPr>
        <xdr:cNvPr id="200" name="直線コネクタ 199">
          <a:extLst>
            <a:ext uri="{FF2B5EF4-FFF2-40B4-BE49-F238E27FC236}">
              <a16:creationId xmlns:a16="http://schemas.microsoft.com/office/drawing/2014/main" id="{BECD7B51-9628-4CFB-B089-D4C600477C7A}"/>
            </a:ext>
          </a:extLst>
        </xdr:cNvPr>
        <xdr:cNvCxnSpPr/>
      </xdr:nvCxnSpPr>
      <xdr:spPr>
        <a:xfrm flipV="1">
          <a:off x="1002030" y="10647680"/>
          <a:ext cx="78867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128270</xdr:rowOff>
    </xdr:from>
    <xdr:ext cx="404495" cy="252730"/>
    <xdr:sp macro="" textlink="">
      <xdr:nvSpPr>
        <xdr:cNvPr id="201" name="n_1aveValue【橋りょう・トンネル】&#10;有形固定資産減価償却率">
          <a:extLst>
            <a:ext uri="{FF2B5EF4-FFF2-40B4-BE49-F238E27FC236}">
              <a16:creationId xmlns:a16="http://schemas.microsoft.com/office/drawing/2014/main" id="{EFC29EFF-6E4C-45D4-8800-256D163A479C}"/>
            </a:ext>
          </a:extLst>
        </xdr:cNvPr>
        <xdr:cNvSpPr txBox="1"/>
      </xdr:nvSpPr>
      <xdr:spPr>
        <a:xfrm>
          <a:off x="3170555" y="1001903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112395</xdr:rowOff>
    </xdr:from>
    <xdr:ext cx="404495" cy="253365"/>
    <xdr:sp macro="" textlink="">
      <xdr:nvSpPr>
        <xdr:cNvPr id="202" name="n_2aveValue【橋りょう・トンネル】&#10;有形固定資産減価償却率">
          <a:extLst>
            <a:ext uri="{FF2B5EF4-FFF2-40B4-BE49-F238E27FC236}">
              <a16:creationId xmlns:a16="http://schemas.microsoft.com/office/drawing/2014/main" id="{B38D52A6-09B1-4D08-955C-F92B501CC557}"/>
            </a:ext>
          </a:extLst>
        </xdr:cNvPr>
        <xdr:cNvSpPr txBox="1"/>
      </xdr:nvSpPr>
      <xdr:spPr>
        <a:xfrm>
          <a:off x="2385695" y="1000315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102870</xdr:rowOff>
    </xdr:from>
    <xdr:ext cx="404495" cy="252730"/>
    <xdr:sp macro="" textlink="">
      <xdr:nvSpPr>
        <xdr:cNvPr id="203" name="n_3aveValue【橋りょう・トンネル】&#10;有形固定資産減価償却率">
          <a:extLst>
            <a:ext uri="{FF2B5EF4-FFF2-40B4-BE49-F238E27FC236}">
              <a16:creationId xmlns:a16="http://schemas.microsoft.com/office/drawing/2014/main" id="{E8E44AF0-BB2C-4071-8835-DA4548853A9C}"/>
            </a:ext>
          </a:extLst>
        </xdr:cNvPr>
        <xdr:cNvSpPr txBox="1"/>
      </xdr:nvSpPr>
      <xdr:spPr>
        <a:xfrm>
          <a:off x="1610995" y="999363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56515</xdr:rowOff>
    </xdr:from>
    <xdr:ext cx="405130" cy="253365"/>
    <xdr:sp macro="" textlink="">
      <xdr:nvSpPr>
        <xdr:cNvPr id="204" name="n_4aveValue【橋りょう・トンネル】&#10;有形固定資産減価償却率">
          <a:extLst>
            <a:ext uri="{FF2B5EF4-FFF2-40B4-BE49-F238E27FC236}">
              <a16:creationId xmlns:a16="http://schemas.microsoft.com/office/drawing/2014/main" id="{18B5D447-DFE5-478B-8682-EE2341702448}"/>
            </a:ext>
          </a:extLst>
        </xdr:cNvPr>
        <xdr:cNvSpPr txBox="1"/>
      </xdr:nvSpPr>
      <xdr:spPr>
        <a:xfrm>
          <a:off x="836295" y="994727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63</xdr:row>
      <xdr:rowOff>118745</xdr:rowOff>
    </xdr:from>
    <xdr:ext cx="404495" cy="253365"/>
    <xdr:sp macro="" textlink="">
      <xdr:nvSpPr>
        <xdr:cNvPr id="205" name="n_1mainValue【橋りょう・トンネル】&#10;有形固定資産減価償却率">
          <a:extLst>
            <a:ext uri="{FF2B5EF4-FFF2-40B4-BE49-F238E27FC236}">
              <a16:creationId xmlns:a16="http://schemas.microsoft.com/office/drawing/2014/main" id="{F140953E-D3CF-444D-975C-58CF41375ABA}"/>
            </a:ext>
          </a:extLst>
        </xdr:cNvPr>
        <xdr:cNvSpPr txBox="1"/>
      </xdr:nvSpPr>
      <xdr:spPr>
        <a:xfrm>
          <a:off x="3170555" y="1068006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63</xdr:row>
      <xdr:rowOff>117475</xdr:rowOff>
    </xdr:from>
    <xdr:ext cx="404495" cy="253365"/>
    <xdr:sp macro="" textlink="">
      <xdr:nvSpPr>
        <xdr:cNvPr id="206" name="n_2mainValue【橋りょう・トンネル】&#10;有形固定資産減価償却率">
          <a:extLst>
            <a:ext uri="{FF2B5EF4-FFF2-40B4-BE49-F238E27FC236}">
              <a16:creationId xmlns:a16="http://schemas.microsoft.com/office/drawing/2014/main" id="{B5A5BF04-7BF6-44EE-B77B-F5C0D7524828}"/>
            </a:ext>
          </a:extLst>
        </xdr:cNvPr>
        <xdr:cNvSpPr txBox="1"/>
      </xdr:nvSpPr>
      <xdr:spPr>
        <a:xfrm>
          <a:off x="2385695" y="1067879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63</xdr:row>
      <xdr:rowOff>127635</xdr:rowOff>
    </xdr:from>
    <xdr:ext cx="404495" cy="252730"/>
    <xdr:sp macro="" textlink="">
      <xdr:nvSpPr>
        <xdr:cNvPr id="207" name="n_3mainValue【橋りょう・トンネル】&#10;有形固定資産減価償却率">
          <a:extLst>
            <a:ext uri="{FF2B5EF4-FFF2-40B4-BE49-F238E27FC236}">
              <a16:creationId xmlns:a16="http://schemas.microsoft.com/office/drawing/2014/main" id="{BEC86739-ABFB-44CD-95AB-28E59CD1BA3E}"/>
            </a:ext>
          </a:extLst>
        </xdr:cNvPr>
        <xdr:cNvSpPr txBox="1"/>
      </xdr:nvSpPr>
      <xdr:spPr>
        <a:xfrm>
          <a:off x="1610995" y="1068895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63</xdr:row>
      <xdr:rowOff>143510</xdr:rowOff>
    </xdr:from>
    <xdr:ext cx="405130" cy="252730"/>
    <xdr:sp macro="" textlink="">
      <xdr:nvSpPr>
        <xdr:cNvPr id="208" name="n_4mainValue【橋りょう・トンネル】&#10;有形固定資産減価償却率">
          <a:extLst>
            <a:ext uri="{FF2B5EF4-FFF2-40B4-BE49-F238E27FC236}">
              <a16:creationId xmlns:a16="http://schemas.microsoft.com/office/drawing/2014/main" id="{6BCFCBD3-2F91-407C-BDE7-5125EB14912E}"/>
            </a:ext>
          </a:extLst>
        </xdr:cNvPr>
        <xdr:cNvSpPr txBox="1"/>
      </xdr:nvSpPr>
      <xdr:spPr>
        <a:xfrm>
          <a:off x="836295" y="1070483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9" name="正方形/長方形 208">
          <a:extLst>
            <a:ext uri="{FF2B5EF4-FFF2-40B4-BE49-F238E27FC236}">
              <a16:creationId xmlns:a16="http://schemas.microsoft.com/office/drawing/2014/main" id="{1677B2C4-F9D7-471D-9651-2FC3F9325A18}"/>
            </a:ext>
          </a:extLst>
        </xdr:cNvPr>
        <xdr:cNvSpPr/>
      </xdr:nvSpPr>
      <xdr:spPr>
        <a:xfrm>
          <a:off x="5826760" y="7823200"/>
          <a:ext cx="41529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DA9385E2-008E-4E55-8B99-8D68020B3019}"/>
            </a:ext>
          </a:extLst>
        </xdr:cNvPr>
        <xdr:cNvSpPr/>
      </xdr:nvSpPr>
      <xdr:spPr>
        <a:xfrm>
          <a:off x="5930900" y="8468995"/>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11" name="正方形/長方形 210">
          <a:extLst>
            <a:ext uri="{FF2B5EF4-FFF2-40B4-BE49-F238E27FC236}">
              <a16:creationId xmlns:a16="http://schemas.microsoft.com/office/drawing/2014/main" id="{226338F7-B06F-4301-921E-E8C71B35DC0D}"/>
            </a:ext>
          </a:extLst>
        </xdr:cNvPr>
        <xdr:cNvSpPr/>
      </xdr:nvSpPr>
      <xdr:spPr>
        <a:xfrm>
          <a:off x="5930900" y="866711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6160AD7C-EEAB-430D-8927-D3572941E7E5}"/>
            </a:ext>
          </a:extLst>
        </xdr:cNvPr>
        <xdr:cNvSpPr/>
      </xdr:nvSpPr>
      <xdr:spPr>
        <a:xfrm>
          <a:off x="6832600" y="8468995"/>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13" name="正方形/長方形 212">
          <a:extLst>
            <a:ext uri="{FF2B5EF4-FFF2-40B4-BE49-F238E27FC236}">
              <a16:creationId xmlns:a16="http://schemas.microsoft.com/office/drawing/2014/main" id="{BD8F85DF-5758-4B8E-8D18-A383442925FD}"/>
            </a:ext>
          </a:extLst>
        </xdr:cNvPr>
        <xdr:cNvSpPr/>
      </xdr:nvSpPr>
      <xdr:spPr>
        <a:xfrm>
          <a:off x="6832600" y="866711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2739D1B-FD15-4F4B-A8C3-FDC5309E1AF2}"/>
            </a:ext>
          </a:extLst>
        </xdr:cNvPr>
        <xdr:cNvSpPr/>
      </xdr:nvSpPr>
      <xdr:spPr>
        <a:xfrm>
          <a:off x="7838440" y="8468995"/>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5" name="正方形/長方形 214">
          <a:extLst>
            <a:ext uri="{FF2B5EF4-FFF2-40B4-BE49-F238E27FC236}">
              <a16:creationId xmlns:a16="http://schemas.microsoft.com/office/drawing/2014/main" id="{6518D196-4956-4421-AE37-DE8FC2850216}"/>
            </a:ext>
          </a:extLst>
        </xdr:cNvPr>
        <xdr:cNvSpPr/>
      </xdr:nvSpPr>
      <xdr:spPr>
        <a:xfrm>
          <a:off x="7838440" y="866711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428,050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6" name="正方形/長方形 215">
          <a:extLst>
            <a:ext uri="{FF2B5EF4-FFF2-40B4-BE49-F238E27FC236}">
              <a16:creationId xmlns:a16="http://schemas.microsoft.com/office/drawing/2014/main" id="{9FED38C5-6D37-4B8A-8546-3F7BBF027378}"/>
            </a:ext>
          </a:extLst>
        </xdr:cNvPr>
        <xdr:cNvSpPr/>
      </xdr:nvSpPr>
      <xdr:spPr>
        <a:xfrm>
          <a:off x="5826760" y="8940800"/>
          <a:ext cx="41529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9250" cy="220345"/>
    <xdr:sp macro="" textlink="">
      <xdr:nvSpPr>
        <xdr:cNvPr id="217" name="テキスト ボックス 216">
          <a:extLst>
            <a:ext uri="{FF2B5EF4-FFF2-40B4-BE49-F238E27FC236}">
              <a16:creationId xmlns:a16="http://schemas.microsoft.com/office/drawing/2014/main" id="{FB3DF9C4-7912-475A-9714-C2DCB5FED377}"/>
            </a:ext>
          </a:extLst>
        </xdr:cNvPr>
        <xdr:cNvSpPr txBox="1"/>
      </xdr:nvSpPr>
      <xdr:spPr>
        <a:xfrm>
          <a:off x="5788660" y="875474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8" name="直線コネクタ 217">
          <a:extLst>
            <a:ext uri="{FF2B5EF4-FFF2-40B4-BE49-F238E27FC236}">
              <a16:creationId xmlns:a16="http://schemas.microsoft.com/office/drawing/2014/main" id="{6ACAA931-4CF4-449A-9E85-83A7C79F9726}"/>
            </a:ext>
          </a:extLst>
        </xdr:cNvPr>
        <xdr:cNvCxnSpPr/>
      </xdr:nvCxnSpPr>
      <xdr:spPr>
        <a:xfrm>
          <a:off x="5826760" y="111760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9" name="直線コネクタ 218">
          <a:extLst>
            <a:ext uri="{FF2B5EF4-FFF2-40B4-BE49-F238E27FC236}">
              <a16:creationId xmlns:a16="http://schemas.microsoft.com/office/drawing/2014/main" id="{91B70992-8E2B-43E2-B502-23B4F4B3CF8E}"/>
            </a:ext>
          </a:extLst>
        </xdr:cNvPr>
        <xdr:cNvCxnSpPr/>
      </xdr:nvCxnSpPr>
      <xdr:spPr>
        <a:xfrm>
          <a:off x="5826760" y="1080325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103505</xdr:rowOff>
    </xdr:from>
    <xdr:ext cx="248285" cy="252730"/>
    <xdr:sp macro="" textlink="">
      <xdr:nvSpPr>
        <xdr:cNvPr id="220" name="テキスト ボックス 219">
          <a:extLst>
            <a:ext uri="{FF2B5EF4-FFF2-40B4-BE49-F238E27FC236}">
              <a16:creationId xmlns:a16="http://schemas.microsoft.com/office/drawing/2014/main" id="{31C43ACF-A2EB-405E-824E-53844C8DAE8C}"/>
            </a:ext>
          </a:extLst>
        </xdr:cNvPr>
        <xdr:cNvSpPr txBox="1"/>
      </xdr:nvSpPr>
      <xdr:spPr>
        <a:xfrm>
          <a:off x="5600700" y="10664825"/>
          <a:ext cx="248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21" name="直線コネクタ 220">
          <a:extLst>
            <a:ext uri="{FF2B5EF4-FFF2-40B4-BE49-F238E27FC236}">
              <a16:creationId xmlns:a16="http://schemas.microsoft.com/office/drawing/2014/main" id="{DA4D21D2-CACD-4151-94C6-B078776DE8D9}"/>
            </a:ext>
          </a:extLst>
        </xdr:cNvPr>
        <xdr:cNvCxnSpPr/>
      </xdr:nvCxnSpPr>
      <xdr:spPr>
        <a:xfrm>
          <a:off x="5826760" y="104311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61</xdr:row>
      <xdr:rowOff>66040</xdr:rowOff>
    </xdr:from>
    <xdr:ext cx="685800" cy="252730"/>
    <xdr:sp macro="" textlink="">
      <xdr:nvSpPr>
        <xdr:cNvPr id="222" name="テキスト ボックス 221">
          <a:extLst>
            <a:ext uri="{FF2B5EF4-FFF2-40B4-BE49-F238E27FC236}">
              <a16:creationId xmlns:a16="http://schemas.microsoft.com/office/drawing/2014/main" id="{52271359-38BD-4351-9E42-FB42D945C2E1}"/>
            </a:ext>
          </a:extLst>
        </xdr:cNvPr>
        <xdr:cNvSpPr txBox="1"/>
      </xdr:nvSpPr>
      <xdr:spPr>
        <a:xfrm>
          <a:off x="5209540" y="10292080"/>
          <a:ext cx="6858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9996A995-2D10-4DCC-B9FA-B871B21D30CE}"/>
            </a:ext>
          </a:extLst>
        </xdr:cNvPr>
        <xdr:cNvCxnSpPr/>
      </xdr:nvCxnSpPr>
      <xdr:spPr>
        <a:xfrm>
          <a:off x="5826760" y="100584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59</xdr:row>
      <xdr:rowOff>28575</xdr:rowOff>
    </xdr:from>
    <xdr:ext cx="685800" cy="252730"/>
    <xdr:sp macro="" textlink="">
      <xdr:nvSpPr>
        <xdr:cNvPr id="224" name="テキスト ボックス 223">
          <a:extLst>
            <a:ext uri="{FF2B5EF4-FFF2-40B4-BE49-F238E27FC236}">
              <a16:creationId xmlns:a16="http://schemas.microsoft.com/office/drawing/2014/main" id="{548DF67F-1F1E-4153-875C-9E299086A7F7}"/>
            </a:ext>
          </a:extLst>
        </xdr:cNvPr>
        <xdr:cNvSpPr txBox="1"/>
      </xdr:nvSpPr>
      <xdr:spPr>
        <a:xfrm>
          <a:off x="5209540" y="9919335"/>
          <a:ext cx="6858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5" name="直線コネクタ 224">
          <a:extLst>
            <a:ext uri="{FF2B5EF4-FFF2-40B4-BE49-F238E27FC236}">
              <a16:creationId xmlns:a16="http://schemas.microsoft.com/office/drawing/2014/main" id="{F595AFEF-F6F4-439B-BB5E-A629BF5C6174}"/>
            </a:ext>
          </a:extLst>
        </xdr:cNvPr>
        <xdr:cNvCxnSpPr/>
      </xdr:nvCxnSpPr>
      <xdr:spPr>
        <a:xfrm>
          <a:off x="5826760" y="968565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159385</xdr:rowOff>
    </xdr:from>
    <xdr:ext cx="685800" cy="252730"/>
    <xdr:sp macro="" textlink="">
      <xdr:nvSpPr>
        <xdr:cNvPr id="226" name="テキスト ボックス 225">
          <a:extLst>
            <a:ext uri="{FF2B5EF4-FFF2-40B4-BE49-F238E27FC236}">
              <a16:creationId xmlns:a16="http://schemas.microsoft.com/office/drawing/2014/main" id="{FD5F1413-6C1F-4FCC-99D3-9A8625F080AD}"/>
            </a:ext>
          </a:extLst>
        </xdr:cNvPr>
        <xdr:cNvSpPr txBox="1"/>
      </xdr:nvSpPr>
      <xdr:spPr>
        <a:xfrm>
          <a:off x="5209540" y="9547225"/>
          <a:ext cx="6858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7" name="直線コネクタ 226">
          <a:extLst>
            <a:ext uri="{FF2B5EF4-FFF2-40B4-BE49-F238E27FC236}">
              <a16:creationId xmlns:a16="http://schemas.microsoft.com/office/drawing/2014/main" id="{7EE5DF06-F392-428E-A1ED-6478A0CF72DC}"/>
            </a:ext>
          </a:extLst>
        </xdr:cNvPr>
        <xdr:cNvCxnSpPr/>
      </xdr:nvCxnSpPr>
      <xdr:spPr>
        <a:xfrm>
          <a:off x="5826760" y="93135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121920</xdr:rowOff>
    </xdr:from>
    <xdr:ext cx="685800" cy="252730"/>
    <xdr:sp macro="" textlink="">
      <xdr:nvSpPr>
        <xdr:cNvPr id="228" name="テキスト ボックス 227">
          <a:extLst>
            <a:ext uri="{FF2B5EF4-FFF2-40B4-BE49-F238E27FC236}">
              <a16:creationId xmlns:a16="http://schemas.microsoft.com/office/drawing/2014/main" id="{3F477121-9A2B-47A3-991A-61DC7836E3C4}"/>
            </a:ext>
          </a:extLst>
        </xdr:cNvPr>
        <xdr:cNvSpPr txBox="1"/>
      </xdr:nvSpPr>
      <xdr:spPr>
        <a:xfrm>
          <a:off x="5209540" y="9174480"/>
          <a:ext cx="6858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9" name="直線コネクタ 228">
          <a:extLst>
            <a:ext uri="{FF2B5EF4-FFF2-40B4-BE49-F238E27FC236}">
              <a16:creationId xmlns:a16="http://schemas.microsoft.com/office/drawing/2014/main" id="{0234842C-C9A7-459F-8FE9-1CDA73C6AB6B}"/>
            </a:ext>
          </a:extLst>
        </xdr:cNvPr>
        <xdr:cNvCxnSpPr/>
      </xdr:nvCxnSpPr>
      <xdr:spPr>
        <a:xfrm>
          <a:off x="5826760" y="89408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84455</xdr:rowOff>
    </xdr:from>
    <xdr:ext cx="685800" cy="252730"/>
    <xdr:sp macro="" textlink="">
      <xdr:nvSpPr>
        <xdr:cNvPr id="230" name="テキスト ボックス 229">
          <a:extLst>
            <a:ext uri="{FF2B5EF4-FFF2-40B4-BE49-F238E27FC236}">
              <a16:creationId xmlns:a16="http://schemas.microsoft.com/office/drawing/2014/main" id="{C71D14CA-BE8F-4979-8E5A-85EC92131819}"/>
            </a:ext>
          </a:extLst>
        </xdr:cNvPr>
        <xdr:cNvSpPr txBox="1"/>
      </xdr:nvSpPr>
      <xdr:spPr>
        <a:xfrm>
          <a:off x="5209540" y="8801735"/>
          <a:ext cx="6858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31" name="【橋りょう・トンネル】&#10;一人当たり有形固定資産（償却資産）額グラフ枠">
          <a:extLst>
            <a:ext uri="{FF2B5EF4-FFF2-40B4-BE49-F238E27FC236}">
              <a16:creationId xmlns:a16="http://schemas.microsoft.com/office/drawing/2014/main" id="{DBDDF31D-5C3B-40AB-85EF-17CA2C695381}"/>
            </a:ext>
          </a:extLst>
        </xdr:cNvPr>
        <xdr:cNvSpPr/>
      </xdr:nvSpPr>
      <xdr:spPr>
        <a:xfrm>
          <a:off x="5826760" y="8940800"/>
          <a:ext cx="41529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55</xdr:row>
      <xdr:rowOff>97155</xdr:rowOff>
    </xdr:from>
    <xdr:to>
      <xdr:col>54</xdr:col>
      <xdr:colOff>171450</xdr:colOff>
      <xdr:row>64</xdr:row>
      <xdr:rowOff>69850</xdr:rowOff>
    </xdr:to>
    <xdr:cxnSp macro="">
      <xdr:nvCxnSpPr>
        <xdr:cNvPr id="232" name="直線コネクタ 231">
          <a:extLst>
            <a:ext uri="{FF2B5EF4-FFF2-40B4-BE49-F238E27FC236}">
              <a16:creationId xmlns:a16="http://schemas.microsoft.com/office/drawing/2014/main" id="{8AE98C28-3815-403B-B49A-2B503AB63810}"/>
            </a:ext>
          </a:extLst>
        </xdr:cNvPr>
        <xdr:cNvCxnSpPr/>
      </xdr:nvCxnSpPr>
      <xdr:spPr>
        <a:xfrm flipV="1">
          <a:off x="9216390" y="9317355"/>
          <a:ext cx="0" cy="1481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73025</xdr:rowOff>
    </xdr:from>
    <xdr:ext cx="534035" cy="253365"/>
    <xdr:sp macro="" textlink="">
      <xdr:nvSpPr>
        <xdr:cNvPr id="233" name="【橋りょう・トンネル】&#10;一人当たり有形固定資産（償却資産）額最小値テキスト">
          <a:extLst>
            <a:ext uri="{FF2B5EF4-FFF2-40B4-BE49-F238E27FC236}">
              <a16:creationId xmlns:a16="http://schemas.microsoft.com/office/drawing/2014/main" id="{FDD01506-A443-47CE-8F4F-A881FE112DE5}"/>
            </a:ext>
          </a:extLst>
        </xdr:cNvPr>
        <xdr:cNvSpPr txBox="1"/>
      </xdr:nvSpPr>
      <xdr:spPr>
        <a:xfrm>
          <a:off x="9258300" y="1080198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13,788</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69850</xdr:rowOff>
    </xdr:from>
    <xdr:to>
      <xdr:col>55</xdr:col>
      <xdr:colOff>88900</xdr:colOff>
      <xdr:row>64</xdr:row>
      <xdr:rowOff>69850</xdr:rowOff>
    </xdr:to>
    <xdr:cxnSp macro="">
      <xdr:nvCxnSpPr>
        <xdr:cNvPr id="234" name="直線コネクタ 233">
          <a:extLst>
            <a:ext uri="{FF2B5EF4-FFF2-40B4-BE49-F238E27FC236}">
              <a16:creationId xmlns:a16="http://schemas.microsoft.com/office/drawing/2014/main" id="{E9D4DC43-597B-4919-80AB-FC2EB0E7984C}"/>
            </a:ext>
          </a:extLst>
        </xdr:cNvPr>
        <xdr:cNvCxnSpPr/>
      </xdr:nvCxnSpPr>
      <xdr:spPr>
        <a:xfrm>
          <a:off x="9154160" y="107988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45085</xdr:rowOff>
    </xdr:from>
    <xdr:ext cx="689610" cy="253365"/>
    <xdr:sp macro="" textlink="">
      <xdr:nvSpPr>
        <xdr:cNvPr id="235" name="【橋りょう・トンネル】&#10;一人当たり有形固定資産（償却資産）額最大値テキスト">
          <a:extLst>
            <a:ext uri="{FF2B5EF4-FFF2-40B4-BE49-F238E27FC236}">
              <a16:creationId xmlns:a16="http://schemas.microsoft.com/office/drawing/2014/main" id="{A5B6D5A7-4AEE-4B55-9825-C4B032A60CDE}"/>
            </a:ext>
          </a:extLst>
        </xdr:cNvPr>
        <xdr:cNvSpPr txBox="1"/>
      </xdr:nvSpPr>
      <xdr:spPr>
        <a:xfrm>
          <a:off x="9258300" y="9097645"/>
          <a:ext cx="6896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3,989,088</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97155</xdr:rowOff>
    </xdr:from>
    <xdr:to>
      <xdr:col>55</xdr:col>
      <xdr:colOff>88900</xdr:colOff>
      <xdr:row>55</xdr:row>
      <xdr:rowOff>97155</xdr:rowOff>
    </xdr:to>
    <xdr:cxnSp macro="">
      <xdr:nvCxnSpPr>
        <xdr:cNvPr id="236" name="直線コネクタ 235">
          <a:extLst>
            <a:ext uri="{FF2B5EF4-FFF2-40B4-BE49-F238E27FC236}">
              <a16:creationId xmlns:a16="http://schemas.microsoft.com/office/drawing/2014/main" id="{DAAD0BB1-8111-43AA-9C6E-5EE94D7D9A01}"/>
            </a:ext>
          </a:extLst>
        </xdr:cNvPr>
        <xdr:cNvCxnSpPr/>
      </xdr:nvCxnSpPr>
      <xdr:spPr>
        <a:xfrm>
          <a:off x="9154160" y="931735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106680</xdr:rowOff>
    </xdr:from>
    <xdr:ext cx="598170" cy="252730"/>
    <xdr:sp macro="" textlink="">
      <xdr:nvSpPr>
        <xdr:cNvPr id="237" name="【橋りょう・トンネル】&#10;一人当たり有形固定資産（償却資産）額平均値テキスト">
          <a:extLst>
            <a:ext uri="{FF2B5EF4-FFF2-40B4-BE49-F238E27FC236}">
              <a16:creationId xmlns:a16="http://schemas.microsoft.com/office/drawing/2014/main" id="{B97EFFD0-AEB0-464B-8439-EBD359DC629E}"/>
            </a:ext>
          </a:extLst>
        </xdr:cNvPr>
        <xdr:cNvSpPr txBox="1"/>
      </xdr:nvSpPr>
      <xdr:spPr>
        <a:xfrm>
          <a:off x="9258300" y="10500360"/>
          <a:ext cx="5981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625,603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127635</xdr:rowOff>
    </xdr:from>
    <xdr:to>
      <xdr:col>55</xdr:col>
      <xdr:colOff>50800</xdr:colOff>
      <xdr:row>63</xdr:row>
      <xdr:rowOff>59055</xdr:rowOff>
    </xdr:to>
    <xdr:sp macro="" textlink="">
      <xdr:nvSpPr>
        <xdr:cNvPr id="238" name="フローチャート: 判断 237">
          <a:extLst>
            <a:ext uri="{FF2B5EF4-FFF2-40B4-BE49-F238E27FC236}">
              <a16:creationId xmlns:a16="http://schemas.microsoft.com/office/drawing/2014/main" id="{54554BF9-B5F5-442B-AF05-1AEC6A185D5F}"/>
            </a:ext>
          </a:extLst>
        </xdr:cNvPr>
        <xdr:cNvSpPr/>
      </xdr:nvSpPr>
      <xdr:spPr>
        <a:xfrm>
          <a:off x="9192260" y="1052131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130175</xdr:rowOff>
    </xdr:from>
    <xdr:to>
      <xdr:col>50</xdr:col>
      <xdr:colOff>165100</xdr:colOff>
      <xdr:row>63</xdr:row>
      <xdr:rowOff>61595</xdr:rowOff>
    </xdr:to>
    <xdr:sp macro="" textlink="">
      <xdr:nvSpPr>
        <xdr:cNvPr id="239" name="フローチャート: 判断 238">
          <a:extLst>
            <a:ext uri="{FF2B5EF4-FFF2-40B4-BE49-F238E27FC236}">
              <a16:creationId xmlns:a16="http://schemas.microsoft.com/office/drawing/2014/main" id="{6CDE362C-FE16-43DB-BD41-402CDF43EC01}"/>
            </a:ext>
          </a:extLst>
        </xdr:cNvPr>
        <xdr:cNvSpPr/>
      </xdr:nvSpPr>
      <xdr:spPr>
        <a:xfrm>
          <a:off x="8445500" y="105238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135255</xdr:rowOff>
    </xdr:from>
    <xdr:to>
      <xdr:col>46</xdr:col>
      <xdr:colOff>38100</xdr:colOff>
      <xdr:row>63</xdr:row>
      <xdr:rowOff>67310</xdr:rowOff>
    </xdr:to>
    <xdr:sp macro="" textlink="">
      <xdr:nvSpPr>
        <xdr:cNvPr id="240" name="フローチャート: 判断 239">
          <a:extLst>
            <a:ext uri="{FF2B5EF4-FFF2-40B4-BE49-F238E27FC236}">
              <a16:creationId xmlns:a16="http://schemas.microsoft.com/office/drawing/2014/main" id="{DB5F4653-0717-48A2-A1FB-F6C2D0C9CCB5}"/>
            </a:ext>
          </a:extLst>
        </xdr:cNvPr>
        <xdr:cNvSpPr/>
      </xdr:nvSpPr>
      <xdr:spPr>
        <a:xfrm>
          <a:off x="7670800" y="1052893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136525</xdr:rowOff>
    </xdr:from>
    <xdr:to>
      <xdr:col>41</xdr:col>
      <xdr:colOff>101600</xdr:colOff>
      <xdr:row>63</xdr:row>
      <xdr:rowOff>68580</xdr:rowOff>
    </xdr:to>
    <xdr:sp macro="" textlink="">
      <xdr:nvSpPr>
        <xdr:cNvPr id="241" name="フローチャート: 判断 240">
          <a:extLst>
            <a:ext uri="{FF2B5EF4-FFF2-40B4-BE49-F238E27FC236}">
              <a16:creationId xmlns:a16="http://schemas.microsoft.com/office/drawing/2014/main" id="{6664002B-D3A1-4D8E-AD45-08B2B33C5E0C}"/>
            </a:ext>
          </a:extLst>
        </xdr:cNvPr>
        <xdr:cNvSpPr/>
      </xdr:nvSpPr>
      <xdr:spPr>
        <a:xfrm>
          <a:off x="6873240" y="105302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48260</xdr:rowOff>
    </xdr:from>
    <xdr:to>
      <xdr:col>36</xdr:col>
      <xdr:colOff>165100</xdr:colOff>
      <xdr:row>62</xdr:row>
      <xdr:rowOff>147320</xdr:rowOff>
    </xdr:to>
    <xdr:sp macro="" textlink="">
      <xdr:nvSpPr>
        <xdr:cNvPr id="242" name="フローチャート: 判断 241">
          <a:extLst>
            <a:ext uri="{FF2B5EF4-FFF2-40B4-BE49-F238E27FC236}">
              <a16:creationId xmlns:a16="http://schemas.microsoft.com/office/drawing/2014/main" id="{0032BF4D-9D0C-4175-B303-545F2115BC9A}"/>
            </a:ext>
          </a:extLst>
        </xdr:cNvPr>
        <xdr:cNvSpPr/>
      </xdr:nvSpPr>
      <xdr:spPr>
        <a:xfrm>
          <a:off x="6098540" y="10441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2730"/>
    <xdr:sp macro="" textlink="">
      <xdr:nvSpPr>
        <xdr:cNvPr id="243" name="テキスト ボックス 242">
          <a:extLst>
            <a:ext uri="{FF2B5EF4-FFF2-40B4-BE49-F238E27FC236}">
              <a16:creationId xmlns:a16="http://schemas.microsoft.com/office/drawing/2014/main" id="{450B0A15-90D9-4A8B-B5FB-DB9B5E2F6269}"/>
            </a:ext>
          </a:extLst>
        </xdr:cNvPr>
        <xdr:cNvSpPr txBox="1"/>
      </xdr:nvSpPr>
      <xdr:spPr>
        <a:xfrm>
          <a:off x="905256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2730"/>
    <xdr:sp macro="" textlink="">
      <xdr:nvSpPr>
        <xdr:cNvPr id="244" name="テキスト ボックス 243">
          <a:extLst>
            <a:ext uri="{FF2B5EF4-FFF2-40B4-BE49-F238E27FC236}">
              <a16:creationId xmlns:a16="http://schemas.microsoft.com/office/drawing/2014/main" id="{5BA8593E-9155-432E-9CA7-8B483FDA9C56}"/>
            </a:ext>
          </a:extLst>
        </xdr:cNvPr>
        <xdr:cNvSpPr txBox="1"/>
      </xdr:nvSpPr>
      <xdr:spPr>
        <a:xfrm>
          <a:off x="832866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2730"/>
    <xdr:sp macro="" textlink="">
      <xdr:nvSpPr>
        <xdr:cNvPr id="245" name="テキスト ボックス 244">
          <a:extLst>
            <a:ext uri="{FF2B5EF4-FFF2-40B4-BE49-F238E27FC236}">
              <a16:creationId xmlns:a16="http://schemas.microsoft.com/office/drawing/2014/main" id="{498458FE-BB1E-467D-826B-C9C48A6A2867}"/>
            </a:ext>
          </a:extLst>
        </xdr:cNvPr>
        <xdr:cNvSpPr txBox="1"/>
      </xdr:nvSpPr>
      <xdr:spPr>
        <a:xfrm>
          <a:off x="753999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1365" cy="252730"/>
    <xdr:sp macro="" textlink="">
      <xdr:nvSpPr>
        <xdr:cNvPr id="246" name="テキスト ボックス 245">
          <a:extLst>
            <a:ext uri="{FF2B5EF4-FFF2-40B4-BE49-F238E27FC236}">
              <a16:creationId xmlns:a16="http://schemas.microsoft.com/office/drawing/2014/main" id="{8952C9E1-0563-43BC-857D-5D5E36DA5FB7}"/>
            </a:ext>
          </a:extLst>
        </xdr:cNvPr>
        <xdr:cNvSpPr txBox="1"/>
      </xdr:nvSpPr>
      <xdr:spPr>
        <a:xfrm>
          <a:off x="6756400" y="111734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2730"/>
    <xdr:sp macro="" textlink="">
      <xdr:nvSpPr>
        <xdr:cNvPr id="247" name="テキスト ボックス 246">
          <a:extLst>
            <a:ext uri="{FF2B5EF4-FFF2-40B4-BE49-F238E27FC236}">
              <a16:creationId xmlns:a16="http://schemas.microsoft.com/office/drawing/2014/main" id="{32AF0B84-9BFB-49F0-8F22-158896AE98AD}"/>
            </a:ext>
          </a:extLst>
        </xdr:cNvPr>
        <xdr:cNvSpPr txBox="1"/>
      </xdr:nvSpPr>
      <xdr:spPr>
        <a:xfrm>
          <a:off x="598170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61</xdr:row>
      <xdr:rowOff>5715</xdr:rowOff>
    </xdr:from>
    <xdr:to>
      <xdr:col>55</xdr:col>
      <xdr:colOff>50800</xdr:colOff>
      <xdr:row>61</xdr:row>
      <xdr:rowOff>105410</xdr:rowOff>
    </xdr:to>
    <xdr:sp macro="" textlink="">
      <xdr:nvSpPr>
        <xdr:cNvPr id="248" name="楕円 247">
          <a:extLst>
            <a:ext uri="{FF2B5EF4-FFF2-40B4-BE49-F238E27FC236}">
              <a16:creationId xmlns:a16="http://schemas.microsoft.com/office/drawing/2014/main" id="{C388DF6E-CE11-413D-8D22-02E145D60567}"/>
            </a:ext>
          </a:extLst>
        </xdr:cNvPr>
        <xdr:cNvSpPr/>
      </xdr:nvSpPr>
      <xdr:spPr>
        <a:xfrm>
          <a:off x="9192260" y="1023175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28575</xdr:rowOff>
    </xdr:from>
    <xdr:ext cx="689610" cy="252730"/>
    <xdr:sp macro="" textlink="">
      <xdr:nvSpPr>
        <xdr:cNvPr id="249" name="【橋りょう・トンネル】&#10;一人当たり有形固定資産（償却資産）額該当値テキスト">
          <a:extLst>
            <a:ext uri="{FF2B5EF4-FFF2-40B4-BE49-F238E27FC236}">
              <a16:creationId xmlns:a16="http://schemas.microsoft.com/office/drawing/2014/main" id="{A8A25BD3-325A-45EF-9A76-9FA1B64EC3FD}"/>
            </a:ext>
          </a:extLst>
        </xdr:cNvPr>
        <xdr:cNvSpPr txBox="1"/>
      </xdr:nvSpPr>
      <xdr:spPr>
        <a:xfrm>
          <a:off x="9258300" y="10086975"/>
          <a:ext cx="6896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1,402,155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61</xdr:row>
      <xdr:rowOff>26670</xdr:rowOff>
    </xdr:from>
    <xdr:to>
      <xdr:col>50</xdr:col>
      <xdr:colOff>165100</xdr:colOff>
      <xdr:row>61</xdr:row>
      <xdr:rowOff>126365</xdr:rowOff>
    </xdr:to>
    <xdr:sp macro="" textlink="">
      <xdr:nvSpPr>
        <xdr:cNvPr id="250" name="楕円 249">
          <a:extLst>
            <a:ext uri="{FF2B5EF4-FFF2-40B4-BE49-F238E27FC236}">
              <a16:creationId xmlns:a16="http://schemas.microsoft.com/office/drawing/2014/main" id="{34562B0C-A71B-4B30-9BBA-02C8C864E2A6}"/>
            </a:ext>
          </a:extLst>
        </xdr:cNvPr>
        <xdr:cNvSpPr/>
      </xdr:nvSpPr>
      <xdr:spPr>
        <a:xfrm>
          <a:off x="8445500" y="102527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55245</xdr:rowOff>
    </xdr:from>
    <xdr:to>
      <xdr:col>55</xdr:col>
      <xdr:colOff>0</xdr:colOff>
      <xdr:row>61</xdr:row>
      <xdr:rowOff>76200</xdr:rowOff>
    </xdr:to>
    <xdr:cxnSp macro="">
      <xdr:nvCxnSpPr>
        <xdr:cNvPr id="251" name="直線コネクタ 250">
          <a:extLst>
            <a:ext uri="{FF2B5EF4-FFF2-40B4-BE49-F238E27FC236}">
              <a16:creationId xmlns:a16="http://schemas.microsoft.com/office/drawing/2014/main" id="{1054BCF1-50F3-428E-A7AD-587609E1FC58}"/>
            </a:ext>
          </a:extLst>
        </xdr:cNvPr>
        <xdr:cNvCxnSpPr/>
      </xdr:nvCxnSpPr>
      <xdr:spPr>
        <a:xfrm flipV="1">
          <a:off x="8496300" y="10281285"/>
          <a:ext cx="7239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39370</xdr:rowOff>
    </xdr:from>
    <xdr:to>
      <xdr:col>46</xdr:col>
      <xdr:colOff>38100</xdr:colOff>
      <xdr:row>61</xdr:row>
      <xdr:rowOff>139065</xdr:rowOff>
    </xdr:to>
    <xdr:sp macro="" textlink="">
      <xdr:nvSpPr>
        <xdr:cNvPr id="252" name="楕円 251">
          <a:extLst>
            <a:ext uri="{FF2B5EF4-FFF2-40B4-BE49-F238E27FC236}">
              <a16:creationId xmlns:a16="http://schemas.microsoft.com/office/drawing/2014/main" id="{3E7122AA-1DA3-443D-A112-9B08CEED8CFD}"/>
            </a:ext>
          </a:extLst>
        </xdr:cNvPr>
        <xdr:cNvSpPr/>
      </xdr:nvSpPr>
      <xdr:spPr>
        <a:xfrm>
          <a:off x="7670800" y="1026541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61</xdr:row>
      <xdr:rowOff>76200</xdr:rowOff>
    </xdr:from>
    <xdr:to>
      <xdr:col>50</xdr:col>
      <xdr:colOff>114300</xdr:colOff>
      <xdr:row>61</xdr:row>
      <xdr:rowOff>89535</xdr:rowOff>
    </xdr:to>
    <xdr:cxnSp macro="">
      <xdr:nvCxnSpPr>
        <xdr:cNvPr id="253" name="直線コネクタ 252">
          <a:extLst>
            <a:ext uri="{FF2B5EF4-FFF2-40B4-BE49-F238E27FC236}">
              <a16:creationId xmlns:a16="http://schemas.microsoft.com/office/drawing/2014/main" id="{492CA2FD-C766-4ED9-BBBE-D867A93D1095}"/>
            </a:ext>
          </a:extLst>
        </xdr:cNvPr>
        <xdr:cNvCxnSpPr/>
      </xdr:nvCxnSpPr>
      <xdr:spPr>
        <a:xfrm flipV="1">
          <a:off x="7707630" y="10302240"/>
          <a:ext cx="78867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57150</xdr:rowOff>
    </xdr:from>
    <xdr:to>
      <xdr:col>41</xdr:col>
      <xdr:colOff>101600</xdr:colOff>
      <xdr:row>61</xdr:row>
      <xdr:rowOff>156210</xdr:rowOff>
    </xdr:to>
    <xdr:sp macro="" textlink="">
      <xdr:nvSpPr>
        <xdr:cNvPr id="254" name="楕円 253">
          <a:extLst>
            <a:ext uri="{FF2B5EF4-FFF2-40B4-BE49-F238E27FC236}">
              <a16:creationId xmlns:a16="http://schemas.microsoft.com/office/drawing/2014/main" id="{50F3B927-C78F-4CD5-96B6-E57BF135C602}"/>
            </a:ext>
          </a:extLst>
        </xdr:cNvPr>
        <xdr:cNvSpPr/>
      </xdr:nvSpPr>
      <xdr:spPr>
        <a:xfrm>
          <a:off x="6873240" y="102831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89535</xdr:rowOff>
    </xdr:from>
    <xdr:to>
      <xdr:col>45</xdr:col>
      <xdr:colOff>171450</xdr:colOff>
      <xdr:row>61</xdr:row>
      <xdr:rowOff>106680</xdr:rowOff>
    </xdr:to>
    <xdr:cxnSp macro="">
      <xdr:nvCxnSpPr>
        <xdr:cNvPr id="255" name="直線コネクタ 254">
          <a:extLst>
            <a:ext uri="{FF2B5EF4-FFF2-40B4-BE49-F238E27FC236}">
              <a16:creationId xmlns:a16="http://schemas.microsoft.com/office/drawing/2014/main" id="{E9127066-419C-40D7-834E-4E90D8454B84}"/>
            </a:ext>
          </a:extLst>
        </xdr:cNvPr>
        <xdr:cNvCxnSpPr/>
      </xdr:nvCxnSpPr>
      <xdr:spPr>
        <a:xfrm flipV="1">
          <a:off x="6924040" y="10315575"/>
          <a:ext cx="78359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67310</xdr:rowOff>
    </xdr:from>
    <xdr:to>
      <xdr:col>36</xdr:col>
      <xdr:colOff>165100</xdr:colOff>
      <xdr:row>61</xdr:row>
      <xdr:rowOff>166370</xdr:rowOff>
    </xdr:to>
    <xdr:sp macro="" textlink="">
      <xdr:nvSpPr>
        <xdr:cNvPr id="256" name="楕円 255">
          <a:extLst>
            <a:ext uri="{FF2B5EF4-FFF2-40B4-BE49-F238E27FC236}">
              <a16:creationId xmlns:a16="http://schemas.microsoft.com/office/drawing/2014/main" id="{2E7BE48B-B510-4417-A393-4F6F76FB02C2}"/>
            </a:ext>
          </a:extLst>
        </xdr:cNvPr>
        <xdr:cNvSpPr/>
      </xdr:nvSpPr>
      <xdr:spPr>
        <a:xfrm>
          <a:off x="6098540" y="102933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106680</xdr:rowOff>
    </xdr:from>
    <xdr:to>
      <xdr:col>41</xdr:col>
      <xdr:colOff>50800</xdr:colOff>
      <xdr:row>61</xdr:row>
      <xdr:rowOff>116840</xdr:rowOff>
    </xdr:to>
    <xdr:cxnSp macro="">
      <xdr:nvCxnSpPr>
        <xdr:cNvPr id="257" name="直線コネクタ 256">
          <a:extLst>
            <a:ext uri="{FF2B5EF4-FFF2-40B4-BE49-F238E27FC236}">
              <a16:creationId xmlns:a16="http://schemas.microsoft.com/office/drawing/2014/main" id="{D73A777E-9EB6-4D80-B78D-10D65B6C2557}"/>
            </a:ext>
          </a:extLst>
        </xdr:cNvPr>
        <xdr:cNvCxnSpPr/>
      </xdr:nvCxnSpPr>
      <xdr:spPr>
        <a:xfrm flipV="1">
          <a:off x="6149340" y="10332720"/>
          <a:ext cx="7747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171450</xdr:colOff>
      <xdr:row>63</xdr:row>
      <xdr:rowOff>53340</xdr:rowOff>
    </xdr:from>
    <xdr:ext cx="598805" cy="252730"/>
    <xdr:sp macro="" textlink="">
      <xdr:nvSpPr>
        <xdr:cNvPr id="258" name="n_1aveValue【橋りょう・トンネル】&#10;一人当たり有形固定資産（償却資産）額">
          <a:extLst>
            <a:ext uri="{FF2B5EF4-FFF2-40B4-BE49-F238E27FC236}">
              <a16:creationId xmlns:a16="http://schemas.microsoft.com/office/drawing/2014/main" id="{FF453961-5968-4069-B6A9-9926122D1F70}"/>
            </a:ext>
          </a:extLst>
        </xdr:cNvPr>
        <xdr:cNvSpPr txBox="1"/>
      </xdr:nvSpPr>
      <xdr:spPr>
        <a:xfrm>
          <a:off x="8210550" y="1061466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616,794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63</xdr:row>
      <xdr:rowOff>58420</xdr:rowOff>
    </xdr:from>
    <xdr:ext cx="598170" cy="253365"/>
    <xdr:sp macro="" textlink="">
      <xdr:nvSpPr>
        <xdr:cNvPr id="259" name="n_2aveValue【橋りょう・トンネル】&#10;一人当たり有形固定資産（償却資産）額">
          <a:extLst>
            <a:ext uri="{FF2B5EF4-FFF2-40B4-BE49-F238E27FC236}">
              <a16:creationId xmlns:a16="http://schemas.microsoft.com/office/drawing/2014/main" id="{B94BC256-D27B-4F67-BF50-BEBD4421588A}"/>
            </a:ext>
          </a:extLst>
        </xdr:cNvPr>
        <xdr:cNvSpPr txBox="1"/>
      </xdr:nvSpPr>
      <xdr:spPr>
        <a:xfrm>
          <a:off x="7444740" y="1061974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603,905</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63</xdr:row>
      <xdr:rowOff>59690</xdr:rowOff>
    </xdr:from>
    <xdr:ext cx="598170" cy="253365"/>
    <xdr:sp macro="" textlink="">
      <xdr:nvSpPr>
        <xdr:cNvPr id="260" name="n_3aveValue【橋りょう・トンネル】&#10;一人当たり有形固定資産（償却資産）額">
          <a:extLst>
            <a:ext uri="{FF2B5EF4-FFF2-40B4-BE49-F238E27FC236}">
              <a16:creationId xmlns:a16="http://schemas.microsoft.com/office/drawing/2014/main" id="{1B1AAD9E-1918-45FA-A7F3-01237808EA78}"/>
            </a:ext>
          </a:extLst>
        </xdr:cNvPr>
        <xdr:cNvSpPr txBox="1"/>
      </xdr:nvSpPr>
      <xdr:spPr>
        <a:xfrm>
          <a:off x="6670040" y="1062101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599,694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62</xdr:row>
      <xdr:rowOff>138430</xdr:rowOff>
    </xdr:from>
    <xdr:ext cx="598170" cy="253365"/>
    <xdr:sp macro="" textlink="">
      <xdr:nvSpPr>
        <xdr:cNvPr id="261" name="n_4aveValue【橋りょう・トンネル】&#10;一人当たり有形固定資産（償却資産）額">
          <a:extLst>
            <a:ext uri="{FF2B5EF4-FFF2-40B4-BE49-F238E27FC236}">
              <a16:creationId xmlns:a16="http://schemas.microsoft.com/office/drawing/2014/main" id="{F4D15368-E621-4D27-90C3-93278C7577CC}"/>
            </a:ext>
          </a:extLst>
        </xdr:cNvPr>
        <xdr:cNvSpPr txBox="1"/>
      </xdr:nvSpPr>
      <xdr:spPr>
        <a:xfrm>
          <a:off x="5872480" y="1053211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837,622</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137795</xdr:colOff>
      <xdr:row>59</xdr:row>
      <xdr:rowOff>142240</xdr:rowOff>
    </xdr:from>
    <xdr:ext cx="689610" cy="252730"/>
    <xdr:sp macro="" textlink="">
      <xdr:nvSpPr>
        <xdr:cNvPr id="262" name="n_1mainValue【橋りょう・トンネル】&#10;一人当たり有形固定資産（償却資産）額">
          <a:extLst>
            <a:ext uri="{FF2B5EF4-FFF2-40B4-BE49-F238E27FC236}">
              <a16:creationId xmlns:a16="http://schemas.microsoft.com/office/drawing/2014/main" id="{F236793C-7A5C-4B6A-89DA-1B13F4C35650}"/>
            </a:ext>
          </a:extLst>
        </xdr:cNvPr>
        <xdr:cNvSpPr txBox="1"/>
      </xdr:nvSpPr>
      <xdr:spPr>
        <a:xfrm>
          <a:off x="8184515" y="10033000"/>
          <a:ext cx="6896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1,344,648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23495</xdr:colOff>
      <xdr:row>59</xdr:row>
      <xdr:rowOff>154940</xdr:rowOff>
    </xdr:from>
    <xdr:ext cx="689610" cy="253365"/>
    <xdr:sp macro="" textlink="">
      <xdr:nvSpPr>
        <xdr:cNvPr id="263" name="n_2mainValue【橋りょう・トンネル】&#10;一人当たり有形固定資産（償却資産）額">
          <a:extLst>
            <a:ext uri="{FF2B5EF4-FFF2-40B4-BE49-F238E27FC236}">
              <a16:creationId xmlns:a16="http://schemas.microsoft.com/office/drawing/2014/main" id="{56A2A046-8626-4B35-918E-309CF455AD16}"/>
            </a:ext>
          </a:extLst>
        </xdr:cNvPr>
        <xdr:cNvSpPr txBox="1"/>
      </xdr:nvSpPr>
      <xdr:spPr>
        <a:xfrm>
          <a:off x="7399655" y="10045700"/>
          <a:ext cx="6896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1,309,240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86995</xdr:colOff>
      <xdr:row>60</xdr:row>
      <xdr:rowOff>5080</xdr:rowOff>
    </xdr:from>
    <xdr:ext cx="689610" cy="253365"/>
    <xdr:sp macro="" textlink="">
      <xdr:nvSpPr>
        <xdr:cNvPr id="264" name="n_3mainValue【橋りょう・トンネル】&#10;一人当たり有形固定資産（償却資産）額">
          <a:extLst>
            <a:ext uri="{FF2B5EF4-FFF2-40B4-BE49-F238E27FC236}">
              <a16:creationId xmlns:a16="http://schemas.microsoft.com/office/drawing/2014/main" id="{43EFE5BB-4E4E-4C0E-9F6A-B4DBCB87EF16}"/>
            </a:ext>
          </a:extLst>
        </xdr:cNvPr>
        <xdr:cNvSpPr txBox="1"/>
      </xdr:nvSpPr>
      <xdr:spPr>
        <a:xfrm>
          <a:off x="6624955" y="10063480"/>
          <a:ext cx="6896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1,264,143</a:t>
          </a:r>
          <a:endParaRPr kumimoji="1" lang="ja-JP" altLang="en-US" sz="1000" b="1">
            <a:solidFill>
              <a:srgbClr val="FF0000"/>
            </a:solidFill>
            <a:latin typeface="ＭＳ Ｐゴシック"/>
            <a:ea typeface="ＭＳ Ｐゴシック"/>
          </a:endParaRPr>
        </a:p>
      </xdr:txBody>
    </xdr:sp>
    <xdr:clientData/>
  </xdr:oneCellAnchor>
  <xdr:oneCellAnchor>
    <xdr:from>
      <xdr:col>34</xdr:col>
      <xdr:colOff>150495</xdr:colOff>
      <xdr:row>60</xdr:row>
      <xdr:rowOff>15240</xdr:rowOff>
    </xdr:from>
    <xdr:ext cx="690245" cy="252730"/>
    <xdr:sp macro="" textlink="">
      <xdr:nvSpPr>
        <xdr:cNvPr id="265" name="n_4mainValue【橋りょう・トンネル】&#10;一人当たり有形固定資産（償却資産）額">
          <a:extLst>
            <a:ext uri="{FF2B5EF4-FFF2-40B4-BE49-F238E27FC236}">
              <a16:creationId xmlns:a16="http://schemas.microsoft.com/office/drawing/2014/main" id="{6E771BD7-1839-42E3-A26A-908BE2D56B40}"/>
            </a:ext>
          </a:extLst>
        </xdr:cNvPr>
        <xdr:cNvSpPr txBox="1"/>
      </xdr:nvSpPr>
      <xdr:spPr>
        <a:xfrm>
          <a:off x="5850255" y="10073640"/>
          <a:ext cx="6902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1,237,177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6" name="正方形/長方形 265">
          <a:extLst>
            <a:ext uri="{FF2B5EF4-FFF2-40B4-BE49-F238E27FC236}">
              <a16:creationId xmlns:a16="http://schemas.microsoft.com/office/drawing/2014/main" id="{015DC319-A37A-463D-BD87-BCFC51C94940}"/>
            </a:ext>
          </a:extLst>
        </xdr:cNvPr>
        <xdr:cNvSpPr/>
      </xdr:nvSpPr>
      <xdr:spPr>
        <a:xfrm>
          <a:off x="670560" y="11548745"/>
          <a:ext cx="417576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7" name="正方形/長方形 266">
          <a:extLst>
            <a:ext uri="{FF2B5EF4-FFF2-40B4-BE49-F238E27FC236}">
              <a16:creationId xmlns:a16="http://schemas.microsoft.com/office/drawing/2014/main" id="{B4152E2F-4F8D-4316-9623-7F2F696F0D34}"/>
            </a:ext>
          </a:extLst>
        </xdr:cNvPr>
        <xdr:cNvSpPr/>
      </xdr:nvSpPr>
      <xdr:spPr>
        <a:xfrm>
          <a:off x="797560" y="12194540"/>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8" name="正方形/長方形 267">
          <a:extLst>
            <a:ext uri="{FF2B5EF4-FFF2-40B4-BE49-F238E27FC236}">
              <a16:creationId xmlns:a16="http://schemas.microsoft.com/office/drawing/2014/main" id="{D03B6B6C-C9A4-4860-B9A2-0F8BAD8FD8F5}"/>
            </a:ext>
          </a:extLst>
        </xdr:cNvPr>
        <xdr:cNvSpPr/>
      </xdr:nvSpPr>
      <xdr:spPr>
        <a:xfrm>
          <a:off x="797560" y="1239266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9" name="正方形/長方形 268">
          <a:extLst>
            <a:ext uri="{FF2B5EF4-FFF2-40B4-BE49-F238E27FC236}">
              <a16:creationId xmlns:a16="http://schemas.microsoft.com/office/drawing/2014/main" id="{6B4BF608-1C21-48C4-9627-84F4CB282219}"/>
            </a:ext>
          </a:extLst>
        </xdr:cNvPr>
        <xdr:cNvSpPr/>
      </xdr:nvSpPr>
      <xdr:spPr>
        <a:xfrm>
          <a:off x="1676400" y="12194540"/>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70" name="正方形/長方形 269">
          <a:extLst>
            <a:ext uri="{FF2B5EF4-FFF2-40B4-BE49-F238E27FC236}">
              <a16:creationId xmlns:a16="http://schemas.microsoft.com/office/drawing/2014/main" id="{410BAFE2-2F74-4130-BA6E-F198B8F053A1}"/>
            </a:ext>
          </a:extLst>
        </xdr:cNvPr>
        <xdr:cNvSpPr/>
      </xdr:nvSpPr>
      <xdr:spPr>
        <a:xfrm>
          <a:off x="1676400" y="1239266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71" name="正方形/長方形 270">
          <a:extLst>
            <a:ext uri="{FF2B5EF4-FFF2-40B4-BE49-F238E27FC236}">
              <a16:creationId xmlns:a16="http://schemas.microsoft.com/office/drawing/2014/main" id="{82DF66E0-5263-4B41-A3FE-386452746A59}"/>
            </a:ext>
          </a:extLst>
        </xdr:cNvPr>
        <xdr:cNvSpPr/>
      </xdr:nvSpPr>
      <xdr:spPr>
        <a:xfrm>
          <a:off x="2682240" y="12194540"/>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2" name="正方形/長方形 271">
          <a:extLst>
            <a:ext uri="{FF2B5EF4-FFF2-40B4-BE49-F238E27FC236}">
              <a16:creationId xmlns:a16="http://schemas.microsoft.com/office/drawing/2014/main" id="{CA621D9D-A10B-4AE8-99CB-E6D18D346599}"/>
            </a:ext>
          </a:extLst>
        </xdr:cNvPr>
        <xdr:cNvSpPr/>
      </xdr:nvSpPr>
      <xdr:spPr>
        <a:xfrm>
          <a:off x="2682240" y="1239266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3" name="正方形/長方形 272">
          <a:extLst>
            <a:ext uri="{FF2B5EF4-FFF2-40B4-BE49-F238E27FC236}">
              <a16:creationId xmlns:a16="http://schemas.microsoft.com/office/drawing/2014/main" id="{98F9014C-6D58-44A0-A0D3-5C8DE18870FB}"/>
            </a:ext>
          </a:extLst>
        </xdr:cNvPr>
        <xdr:cNvSpPr/>
      </xdr:nvSpPr>
      <xdr:spPr>
        <a:xfrm>
          <a:off x="670560" y="12666345"/>
          <a:ext cx="417576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7815" cy="220345"/>
    <xdr:sp macro="" textlink="">
      <xdr:nvSpPr>
        <xdr:cNvPr id="274" name="テキスト ボックス 273">
          <a:extLst>
            <a:ext uri="{FF2B5EF4-FFF2-40B4-BE49-F238E27FC236}">
              <a16:creationId xmlns:a16="http://schemas.microsoft.com/office/drawing/2014/main" id="{63A7FDA6-CA53-4D95-AE2F-4DAE274E2018}"/>
            </a:ext>
          </a:extLst>
        </xdr:cNvPr>
        <xdr:cNvSpPr txBox="1"/>
      </xdr:nvSpPr>
      <xdr:spPr>
        <a:xfrm>
          <a:off x="655320" y="12479655"/>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5" name="直線コネクタ 274">
          <a:extLst>
            <a:ext uri="{FF2B5EF4-FFF2-40B4-BE49-F238E27FC236}">
              <a16:creationId xmlns:a16="http://schemas.microsoft.com/office/drawing/2014/main" id="{7ABC71AF-615E-49AB-9010-A43832444A20}"/>
            </a:ext>
          </a:extLst>
        </xdr:cNvPr>
        <xdr:cNvCxnSpPr/>
      </xdr:nvCxnSpPr>
      <xdr:spPr>
        <a:xfrm>
          <a:off x="670560" y="149015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725" cy="252730"/>
    <xdr:sp macro="" textlink="">
      <xdr:nvSpPr>
        <xdr:cNvPr id="276" name="テキスト ボックス 275">
          <a:extLst>
            <a:ext uri="{FF2B5EF4-FFF2-40B4-BE49-F238E27FC236}">
              <a16:creationId xmlns:a16="http://schemas.microsoft.com/office/drawing/2014/main" id="{BDF9F6F9-D57D-4AF5-BD37-F307AC0092D7}"/>
            </a:ext>
          </a:extLst>
        </xdr:cNvPr>
        <xdr:cNvSpPr txBox="1"/>
      </xdr:nvSpPr>
      <xdr:spPr>
        <a:xfrm>
          <a:off x="271780" y="1476248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111760</xdr:rowOff>
    </xdr:from>
    <xdr:to>
      <xdr:col>28</xdr:col>
      <xdr:colOff>114300</xdr:colOff>
      <xdr:row>86</xdr:row>
      <xdr:rowOff>111760</xdr:rowOff>
    </xdr:to>
    <xdr:cxnSp macro="">
      <xdr:nvCxnSpPr>
        <xdr:cNvPr id="277" name="直線コネクタ 276">
          <a:extLst>
            <a:ext uri="{FF2B5EF4-FFF2-40B4-BE49-F238E27FC236}">
              <a16:creationId xmlns:a16="http://schemas.microsoft.com/office/drawing/2014/main" id="{FC004AE5-9FA6-40BE-AB08-BCA25A542BFF}"/>
            </a:ext>
          </a:extLst>
        </xdr:cNvPr>
        <xdr:cNvCxnSpPr/>
      </xdr:nvCxnSpPr>
      <xdr:spPr>
        <a:xfrm>
          <a:off x="670560" y="145288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140335</xdr:rowOff>
    </xdr:from>
    <xdr:ext cx="466725" cy="252730"/>
    <xdr:sp macro="" textlink="">
      <xdr:nvSpPr>
        <xdr:cNvPr id="278" name="テキスト ボックス 277">
          <a:extLst>
            <a:ext uri="{FF2B5EF4-FFF2-40B4-BE49-F238E27FC236}">
              <a16:creationId xmlns:a16="http://schemas.microsoft.com/office/drawing/2014/main" id="{5EAA4218-DFCC-453F-948D-6774E69638D0}"/>
            </a:ext>
          </a:extLst>
        </xdr:cNvPr>
        <xdr:cNvSpPr txBox="1"/>
      </xdr:nvSpPr>
      <xdr:spPr>
        <a:xfrm>
          <a:off x="271780" y="143897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74295</xdr:rowOff>
    </xdr:from>
    <xdr:to>
      <xdr:col>28</xdr:col>
      <xdr:colOff>114300</xdr:colOff>
      <xdr:row>84</xdr:row>
      <xdr:rowOff>74295</xdr:rowOff>
    </xdr:to>
    <xdr:cxnSp macro="">
      <xdr:nvCxnSpPr>
        <xdr:cNvPr id="279" name="直線コネクタ 278">
          <a:extLst>
            <a:ext uri="{FF2B5EF4-FFF2-40B4-BE49-F238E27FC236}">
              <a16:creationId xmlns:a16="http://schemas.microsoft.com/office/drawing/2014/main" id="{86A1490E-951F-41E6-AB67-A1CECC22889E}"/>
            </a:ext>
          </a:extLst>
        </xdr:cNvPr>
        <xdr:cNvCxnSpPr/>
      </xdr:nvCxnSpPr>
      <xdr:spPr>
        <a:xfrm>
          <a:off x="670560" y="141560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103505</xdr:rowOff>
    </xdr:from>
    <xdr:ext cx="402590" cy="252730"/>
    <xdr:sp macro="" textlink="">
      <xdr:nvSpPr>
        <xdr:cNvPr id="280" name="テキスト ボックス 279">
          <a:extLst>
            <a:ext uri="{FF2B5EF4-FFF2-40B4-BE49-F238E27FC236}">
              <a16:creationId xmlns:a16="http://schemas.microsoft.com/office/drawing/2014/main" id="{A61BC8AC-D0FC-49A0-BF1A-E6949C83D764}"/>
            </a:ext>
          </a:extLst>
        </xdr:cNvPr>
        <xdr:cNvSpPr txBox="1"/>
      </xdr:nvSpPr>
      <xdr:spPr>
        <a:xfrm>
          <a:off x="335915" y="1401762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37465</xdr:rowOff>
    </xdr:from>
    <xdr:to>
      <xdr:col>28</xdr:col>
      <xdr:colOff>114300</xdr:colOff>
      <xdr:row>82</xdr:row>
      <xdr:rowOff>37465</xdr:rowOff>
    </xdr:to>
    <xdr:cxnSp macro="">
      <xdr:nvCxnSpPr>
        <xdr:cNvPr id="281" name="直線コネクタ 280">
          <a:extLst>
            <a:ext uri="{FF2B5EF4-FFF2-40B4-BE49-F238E27FC236}">
              <a16:creationId xmlns:a16="http://schemas.microsoft.com/office/drawing/2014/main" id="{53C9706F-21BC-4C7D-BDCA-958FC6C74FD9}"/>
            </a:ext>
          </a:extLst>
        </xdr:cNvPr>
        <xdr:cNvCxnSpPr/>
      </xdr:nvCxnSpPr>
      <xdr:spPr>
        <a:xfrm>
          <a:off x="670560" y="137839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66040</xdr:rowOff>
    </xdr:from>
    <xdr:ext cx="402590" cy="252730"/>
    <xdr:sp macro="" textlink="">
      <xdr:nvSpPr>
        <xdr:cNvPr id="282" name="テキスト ボックス 281">
          <a:extLst>
            <a:ext uri="{FF2B5EF4-FFF2-40B4-BE49-F238E27FC236}">
              <a16:creationId xmlns:a16="http://schemas.microsoft.com/office/drawing/2014/main" id="{0192D669-3268-4436-9EF2-564A172A2872}"/>
            </a:ext>
          </a:extLst>
        </xdr:cNvPr>
        <xdr:cNvSpPr txBox="1"/>
      </xdr:nvSpPr>
      <xdr:spPr>
        <a:xfrm>
          <a:off x="335915" y="1364488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21FD6470-036B-4540-91C0-99FF7D1A9EFA}"/>
            </a:ext>
          </a:extLst>
        </xdr:cNvPr>
        <xdr:cNvCxnSpPr/>
      </xdr:nvCxnSpPr>
      <xdr:spPr>
        <a:xfrm>
          <a:off x="670560" y="134112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28575</xdr:rowOff>
    </xdr:from>
    <xdr:ext cx="402590" cy="252730"/>
    <xdr:sp macro="" textlink="">
      <xdr:nvSpPr>
        <xdr:cNvPr id="284" name="テキスト ボックス 283">
          <a:extLst>
            <a:ext uri="{FF2B5EF4-FFF2-40B4-BE49-F238E27FC236}">
              <a16:creationId xmlns:a16="http://schemas.microsoft.com/office/drawing/2014/main" id="{CA0051A4-2400-4EE2-9FAA-68102D0240BC}"/>
            </a:ext>
          </a:extLst>
        </xdr:cNvPr>
        <xdr:cNvSpPr txBox="1"/>
      </xdr:nvSpPr>
      <xdr:spPr>
        <a:xfrm>
          <a:off x="335915" y="132721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130175</xdr:rowOff>
    </xdr:from>
    <xdr:to>
      <xdr:col>28</xdr:col>
      <xdr:colOff>114300</xdr:colOff>
      <xdr:row>77</xdr:row>
      <xdr:rowOff>130175</xdr:rowOff>
    </xdr:to>
    <xdr:cxnSp macro="">
      <xdr:nvCxnSpPr>
        <xdr:cNvPr id="285" name="直線コネクタ 284">
          <a:extLst>
            <a:ext uri="{FF2B5EF4-FFF2-40B4-BE49-F238E27FC236}">
              <a16:creationId xmlns:a16="http://schemas.microsoft.com/office/drawing/2014/main" id="{9C7A9E79-87C0-4CE4-9CDE-9566CFD5B2C9}"/>
            </a:ext>
          </a:extLst>
        </xdr:cNvPr>
        <xdr:cNvCxnSpPr/>
      </xdr:nvCxnSpPr>
      <xdr:spPr>
        <a:xfrm>
          <a:off x="670560" y="130384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159385</xdr:rowOff>
    </xdr:from>
    <xdr:ext cx="402590" cy="252730"/>
    <xdr:sp macro="" textlink="">
      <xdr:nvSpPr>
        <xdr:cNvPr id="286" name="テキスト ボックス 285">
          <a:extLst>
            <a:ext uri="{FF2B5EF4-FFF2-40B4-BE49-F238E27FC236}">
              <a16:creationId xmlns:a16="http://schemas.microsoft.com/office/drawing/2014/main" id="{4E1107BA-3673-4AFC-B858-751A02A8659A}"/>
            </a:ext>
          </a:extLst>
        </xdr:cNvPr>
        <xdr:cNvSpPr txBox="1"/>
      </xdr:nvSpPr>
      <xdr:spPr>
        <a:xfrm>
          <a:off x="335915" y="1290002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7" name="直線コネクタ 286">
          <a:extLst>
            <a:ext uri="{FF2B5EF4-FFF2-40B4-BE49-F238E27FC236}">
              <a16:creationId xmlns:a16="http://schemas.microsoft.com/office/drawing/2014/main" id="{56E30064-B20F-44EB-BE35-4A03495853CE}"/>
            </a:ext>
          </a:extLst>
        </xdr:cNvPr>
        <xdr:cNvCxnSpPr/>
      </xdr:nvCxnSpPr>
      <xdr:spPr>
        <a:xfrm>
          <a:off x="670560" y="126663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121920</xdr:rowOff>
    </xdr:from>
    <xdr:ext cx="338455" cy="252730"/>
    <xdr:sp macro="" textlink="">
      <xdr:nvSpPr>
        <xdr:cNvPr id="288" name="テキスト ボックス 287">
          <a:extLst>
            <a:ext uri="{FF2B5EF4-FFF2-40B4-BE49-F238E27FC236}">
              <a16:creationId xmlns:a16="http://schemas.microsoft.com/office/drawing/2014/main" id="{A0C9C8BB-FEA1-48A3-AA53-B2E9C3780C29}"/>
            </a:ext>
          </a:extLst>
        </xdr:cNvPr>
        <xdr:cNvSpPr txBox="1"/>
      </xdr:nvSpPr>
      <xdr:spPr>
        <a:xfrm>
          <a:off x="377190" y="12527280"/>
          <a:ext cx="338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9" name="【公営住宅】&#10;有形固定資産減価償却率グラフ枠">
          <a:extLst>
            <a:ext uri="{FF2B5EF4-FFF2-40B4-BE49-F238E27FC236}">
              <a16:creationId xmlns:a16="http://schemas.microsoft.com/office/drawing/2014/main" id="{52F3D005-D0AB-4CB0-975B-9AD0C6B6DEA3}"/>
            </a:ext>
          </a:extLst>
        </xdr:cNvPr>
        <xdr:cNvSpPr/>
      </xdr:nvSpPr>
      <xdr:spPr>
        <a:xfrm>
          <a:off x="670560" y="12666345"/>
          <a:ext cx="417576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162560</xdr:rowOff>
    </xdr:from>
    <xdr:to>
      <xdr:col>24</xdr:col>
      <xdr:colOff>62865</xdr:colOff>
      <xdr:row>86</xdr:row>
      <xdr:rowOff>111760</xdr:rowOff>
    </xdr:to>
    <xdr:cxnSp macro="">
      <xdr:nvCxnSpPr>
        <xdr:cNvPr id="290" name="直線コネクタ 289">
          <a:extLst>
            <a:ext uri="{FF2B5EF4-FFF2-40B4-BE49-F238E27FC236}">
              <a16:creationId xmlns:a16="http://schemas.microsoft.com/office/drawing/2014/main" id="{ABE19665-177E-4CA0-84CC-1A5918CD5D52}"/>
            </a:ext>
          </a:extLst>
        </xdr:cNvPr>
        <xdr:cNvCxnSpPr/>
      </xdr:nvCxnSpPr>
      <xdr:spPr>
        <a:xfrm flipV="1">
          <a:off x="4086225" y="13070840"/>
          <a:ext cx="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115570</xdr:rowOff>
    </xdr:from>
    <xdr:ext cx="469265" cy="253365"/>
    <xdr:sp macro="" textlink="">
      <xdr:nvSpPr>
        <xdr:cNvPr id="291" name="【公営住宅】&#10;有形固定資産減価償却率最小値テキスト">
          <a:extLst>
            <a:ext uri="{FF2B5EF4-FFF2-40B4-BE49-F238E27FC236}">
              <a16:creationId xmlns:a16="http://schemas.microsoft.com/office/drawing/2014/main" id="{E03653DF-4270-427D-8EDF-80822FD6E97F}"/>
            </a:ext>
          </a:extLst>
        </xdr:cNvPr>
        <xdr:cNvSpPr txBox="1"/>
      </xdr:nvSpPr>
      <xdr:spPr>
        <a:xfrm>
          <a:off x="4124960" y="1453261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111760</xdr:rowOff>
    </xdr:from>
    <xdr:to>
      <xdr:col>24</xdr:col>
      <xdr:colOff>152400</xdr:colOff>
      <xdr:row>86</xdr:row>
      <xdr:rowOff>111760</xdr:rowOff>
    </xdr:to>
    <xdr:cxnSp macro="">
      <xdr:nvCxnSpPr>
        <xdr:cNvPr id="292" name="直線コネクタ 291">
          <a:extLst>
            <a:ext uri="{FF2B5EF4-FFF2-40B4-BE49-F238E27FC236}">
              <a16:creationId xmlns:a16="http://schemas.microsoft.com/office/drawing/2014/main" id="{AE38E562-680A-4449-B673-A86A0CC0E839}"/>
            </a:ext>
          </a:extLst>
        </xdr:cNvPr>
        <xdr:cNvCxnSpPr/>
      </xdr:nvCxnSpPr>
      <xdr:spPr>
        <a:xfrm>
          <a:off x="4020820" y="145288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109855</xdr:rowOff>
    </xdr:from>
    <xdr:ext cx="404495" cy="252730"/>
    <xdr:sp macro="" textlink="">
      <xdr:nvSpPr>
        <xdr:cNvPr id="293" name="【公営住宅】&#10;有形固定資産減価償却率最大値テキスト">
          <a:extLst>
            <a:ext uri="{FF2B5EF4-FFF2-40B4-BE49-F238E27FC236}">
              <a16:creationId xmlns:a16="http://schemas.microsoft.com/office/drawing/2014/main" id="{FDFDC709-CAFA-49D8-B1AA-F3EA194521D1}"/>
            </a:ext>
          </a:extLst>
        </xdr:cNvPr>
        <xdr:cNvSpPr txBox="1"/>
      </xdr:nvSpPr>
      <xdr:spPr>
        <a:xfrm>
          <a:off x="4124960" y="1285049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21.7</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162560</xdr:rowOff>
    </xdr:from>
    <xdr:to>
      <xdr:col>24</xdr:col>
      <xdr:colOff>152400</xdr:colOff>
      <xdr:row>77</xdr:row>
      <xdr:rowOff>162560</xdr:rowOff>
    </xdr:to>
    <xdr:cxnSp macro="">
      <xdr:nvCxnSpPr>
        <xdr:cNvPr id="294" name="直線コネクタ 293">
          <a:extLst>
            <a:ext uri="{FF2B5EF4-FFF2-40B4-BE49-F238E27FC236}">
              <a16:creationId xmlns:a16="http://schemas.microsoft.com/office/drawing/2014/main" id="{9853FFC5-4FDE-42DD-ABAE-73195222B895}"/>
            </a:ext>
          </a:extLst>
        </xdr:cNvPr>
        <xdr:cNvCxnSpPr/>
      </xdr:nvCxnSpPr>
      <xdr:spPr>
        <a:xfrm>
          <a:off x="4020820" y="130708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128905</xdr:rowOff>
    </xdr:from>
    <xdr:ext cx="404495" cy="253365"/>
    <xdr:sp macro="" textlink="">
      <xdr:nvSpPr>
        <xdr:cNvPr id="295" name="【公営住宅】&#10;有形固定資産減価償却率平均値テキスト">
          <a:extLst>
            <a:ext uri="{FF2B5EF4-FFF2-40B4-BE49-F238E27FC236}">
              <a16:creationId xmlns:a16="http://schemas.microsoft.com/office/drawing/2014/main" id="{6F49C3B7-FACC-4E8C-B281-E3A12E9D93D0}"/>
            </a:ext>
          </a:extLst>
        </xdr:cNvPr>
        <xdr:cNvSpPr txBox="1"/>
      </xdr:nvSpPr>
      <xdr:spPr>
        <a:xfrm>
          <a:off x="4124960" y="13707745"/>
          <a:ext cx="4044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106680</xdr:rowOff>
    </xdr:from>
    <xdr:to>
      <xdr:col>24</xdr:col>
      <xdr:colOff>114300</xdr:colOff>
      <xdr:row>83</xdr:row>
      <xdr:rowOff>38735</xdr:rowOff>
    </xdr:to>
    <xdr:sp macro="" textlink="">
      <xdr:nvSpPr>
        <xdr:cNvPr id="296" name="フローチャート: 判断 295">
          <a:extLst>
            <a:ext uri="{FF2B5EF4-FFF2-40B4-BE49-F238E27FC236}">
              <a16:creationId xmlns:a16="http://schemas.microsoft.com/office/drawing/2014/main" id="{D2DD4DFE-93E3-4D6B-9AEF-08ABCD3B62CB}"/>
            </a:ext>
          </a:extLst>
        </xdr:cNvPr>
        <xdr:cNvSpPr/>
      </xdr:nvSpPr>
      <xdr:spPr>
        <a:xfrm>
          <a:off x="4036060" y="138531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99060</xdr:rowOff>
    </xdr:from>
    <xdr:to>
      <xdr:col>20</xdr:col>
      <xdr:colOff>38100</xdr:colOff>
      <xdr:row>83</xdr:row>
      <xdr:rowOff>31115</xdr:rowOff>
    </xdr:to>
    <xdr:sp macro="" textlink="">
      <xdr:nvSpPr>
        <xdr:cNvPr id="297" name="フローチャート: 判断 296">
          <a:extLst>
            <a:ext uri="{FF2B5EF4-FFF2-40B4-BE49-F238E27FC236}">
              <a16:creationId xmlns:a16="http://schemas.microsoft.com/office/drawing/2014/main" id="{D0230199-D6E9-4D57-9529-EA9C7599F783}"/>
            </a:ext>
          </a:extLst>
        </xdr:cNvPr>
        <xdr:cNvSpPr/>
      </xdr:nvSpPr>
      <xdr:spPr>
        <a:xfrm>
          <a:off x="3312160" y="138455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88265</xdr:rowOff>
    </xdr:from>
    <xdr:to>
      <xdr:col>15</xdr:col>
      <xdr:colOff>101600</xdr:colOff>
      <xdr:row>83</xdr:row>
      <xdr:rowOff>19685</xdr:rowOff>
    </xdr:to>
    <xdr:sp macro="" textlink="">
      <xdr:nvSpPr>
        <xdr:cNvPr id="298" name="フローチャート: 判断 297">
          <a:extLst>
            <a:ext uri="{FF2B5EF4-FFF2-40B4-BE49-F238E27FC236}">
              <a16:creationId xmlns:a16="http://schemas.microsoft.com/office/drawing/2014/main" id="{83C736F7-7CEA-4B95-B50A-D882EF786670}"/>
            </a:ext>
          </a:extLst>
        </xdr:cNvPr>
        <xdr:cNvSpPr/>
      </xdr:nvSpPr>
      <xdr:spPr>
        <a:xfrm>
          <a:off x="2514600" y="138347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74930</xdr:rowOff>
    </xdr:from>
    <xdr:to>
      <xdr:col>10</xdr:col>
      <xdr:colOff>165100</xdr:colOff>
      <xdr:row>83</xdr:row>
      <xdr:rowOff>6350</xdr:rowOff>
    </xdr:to>
    <xdr:sp macro="" textlink="">
      <xdr:nvSpPr>
        <xdr:cNvPr id="299" name="フローチャート: 判断 298">
          <a:extLst>
            <a:ext uri="{FF2B5EF4-FFF2-40B4-BE49-F238E27FC236}">
              <a16:creationId xmlns:a16="http://schemas.microsoft.com/office/drawing/2014/main" id="{F470368B-A40F-41F8-90C1-7350D92C9E6E}"/>
            </a:ext>
          </a:extLst>
        </xdr:cNvPr>
        <xdr:cNvSpPr/>
      </xdr:nvSpPr>
      <xdr:spPr>
        <a:xfrm>
          <a:off x="1739900" y="138214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74930</xdr:rowOff>
    </xdr:from>
    <xdr:to>
      <xdr:col>6</xdr:col>
      <xdr:colOff>38100</xdr:colOff>
      <xdr:row>83</xdr:row>
      <xdr:rowOff>6350</xdr:rowOff>
    </xdr:to>
    <xdr:sp macro="" textlink="">
      <xdr:nvSpPr>
        <xdr:cNvPr id="300" name="フローチャート: 判断 299">
          <a:extLst>
            <a:ext uri="{FF2B5EF4-FFF2-40B4-BE49-F238E27FC236}">
              <a16:creationId xmlns:a16="http://schemas.microsoft.com/office/drawing/2014/main" id="{04AFD196-0FD7-4AC5-9F3F-720A03297C38}"/>
            </a:ext>
          </a:extLst>
        </xdr:cNvPr>
        <xdr:cNvSpPr/>
      </xdr:nvSpPr>
      <xdr:spPr>
        <a:xfrm>
          <a:off x="965200" y="1382141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2730"/>
    <xdr:sp macro="" textlink="">
      <xdr:nvSpPr>
        <xdr:cNvPr id="301" name="テキスト ボックス 300">
          <a:extLst>
            <a:ext uri="{FF2B5EF4-FFF2-40B4-BE49-F238E27FC236}">
              <a16:creationId xmlns:a16="http://schemas.microsoft.com/office/drawing/2014/main" id="{A9053465-B844-486E-89C9-375252D5FFAC}"/>
            </a:ext>
          </a:extLst>
        </xdr:cNvPr>
        <xdr:cNvSpPr txBox="1"/>
      </xdr:nvSpPr>
      <xdr:spPr>
        <a:xfrm>
          <a:off x="3919220" y="14899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2730"/>
    <xdr:sp macro="" textlink="">
      <xdr:nvSpPr>
        <xdr:cNvPr id="302" name="テキスト ボックス 301">
          <a:extLst>
            <a:ext uri="{FF2B5EF4-FFF2-40B4-BE49-F238E27FC236}">
              <a16:creationId xmlns:a16="http://schemas.microsoft.com/office/drawing/2014/main" id="{79455F54-0115-469C-BFAC-0107046A1ABB}"/>
            </a:ext>
          </a:extLst>
        </xdr:cNvPr>
        <xdr:cNvSpPr txBox="1"/>
      </xdr:nvSpPr>
      <xdr:spPr>
        <a:xfrm>
          <a:off x="3181350" y="14899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1365" cy="252730"/>
    <xdr:sp macro="" textlink="">
      <xdr:nvSpPr>
        <xdr:cNvPr id="303" name="テキスト ボックス 302">
          <a:extLst>
            <a:ext uri="{FF2B5EF4-FFF2-40B4-BE49-F238E27FC236}">
              <a16:creationId xmlns:a16="http://schemas.microsoft.com/office/drawing/2014/main" id="{816C0520-A8AF-4027-8D79-7A6652B42A30}"/>
            </a:ext>
          </a:extLst>
        </xdr:cNvPr>
        <xdr:cNvSpPr txBox="1"/>
      </xdr:nvSpPr>
      <xdr:spPr>
        <a:xfrm>
          <a:off x="2397760" y="148990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2730"/>
    <xdr:sp macro="" textlink="">
      <xdr:nvSpPr>
        <xdr:cNvPr id="304" name="テキスト ボックス 303">
          <a:extLst>
            <a:ext uri="{FF2B5EF4-FFF2-40B4-BE49-F238E27FC236}">
              <a16:creationId xmlns:a16="http://schemas.microsoft.com/office/drawing/2014/main" id="{512E7CEA-6F1D-4CA4-9409-0ECCD581824A}"/>
            </a:ext>
          </a:extLst>
        </xdr:cNvPr>
        <xdr:cNvSpPr txBox="1"/>
      </xdr:nvSpPr>
      <xdr:spPr>
        <a:xfrm>
          <a:off x="1623060" y="14899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2730"/>
    <xdr:sp macro="" textlink="">
      <xdr:nvSpPr>
        <xdr:cNvPr id="305" name="テキスト ボックス 304">
          <a:extLst>
            <a:ext uri="{FF2B5EF4-FFF2-40B4-BE49-F238E27FC236}">
              <a16:creationId xmlns:a16="http://schemas.microsoft.com/office/drawing/2014/main" id="{8E23DD55-E761-4AE7-8C8A-5574A70B8424}"/>
            </a:ext>
          </a:extLst>
        </xdr:cNvPr>
        <xdr:cNvSpPr txBox="1"/>
      </xdr:nvSpPr>
      <xdr:spPr>
        <a:xfrm>
          <a:off x="834390" y="14899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83</xdr:row>
      <xdr:rowOff>125730</xdr:rowOff>
    </xdr:from>
    <xdr:to>
      <xdr:col>24</xdr:col>
      <xdr:colOff>114300</xdr:colOff>
      <xdr:row>84</xdr:row>
      <xdr:rowOff>57150</xdr:rowOff>
    </xdr:to>
    <xdr:sp macro="" textlink="">
      <xdr:nvSpPr>
        <xdr:cNvPr id="306" name="楕円 305">
          <a:extLst>
            <a:ext uri="{FF2B5EF4-FFF2-40B4-BE49-F238E27FC236}">
              <a16:creationId xmlns:a16="http://schemas.microsoft.com/office/drawing/2014/main" id="{3A32D214-C03C-41DA-9F75-625856DF6EFE}"/>
            </a:ext>
          </a:extLst>
        </xdr:cNvPr>
        <xdr:cNvSpPr/>
      </xdr:nvSpPr>
      <xdr:spPr>
        <a:xfrm>
          <a:off x="4036060" y="140398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104775</xdr:rowOff>
    </xdr:from>
    <xdr:ext cx="404495" cy="252730"/>
    <xdr:sp macro="" textlink="">
      <xdr:nvSpPr>
        <xdr:cNvPr id="307" name="【公営住宅】&#10;有形固定資産減価償却率該当値テキスト">
          <a:extLst>
            <a:ext uri="{FF2B5EF4-FFF2-40B4-BE49-F238E27FC236}">
              <a16:creationId xmlns:a16="http://schemas.microsoft.com/office/drawing/2014/main" id="{373DFD2E-C7A0-4BDC-A098-1B44E63A7B80}"/>
            </a:ext>
          </a:extLst>
        </xdr:cNvPr>
        <xdr:cNvSpPr txBox="1"/>
      </xdr:nvSpPr>
      <xdr:spPr>
        <a:xfrm>
          <a:off x="4124960" y="1401889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103505</xdr:rowOff>
    </xdr:from>
    <xdr:to>
      <xdr:col>20</xdr:col>
      <xdr:colOff>38100</xdr:colOff>
      <xdr:row>84</xdr:row>
      <xdr:rowOff>34925</xdr:rowOff>
    </xdr:to>
    <xdr:sp macro="" textlink="">
      <xdr:nvSpPr>
        <xdr:cNvPr id="308" name="楕円 307">
          <a:extLst>
            <a:ext uri="{FF2B5EF4-FFF2-40B4-BE49-F238E27FC236}">
              <a16:creationId xmlns:a16="http://schemas.microsoft.com/office/drawing/2014/main" id="{3CC52F86-4EC0-4E22-9EE1-C0176A0CB98C}"/>
            </a:ext>
          </a:extLst>
        </xdr:cNvPr>
        <xdr:cNvSpPr/>
      </xdr:nvSpPr>
      <xdr:spPr>
        <a:xfrm>
          <a:off x="3312160" y="1401762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83</xdr:row>
      <xdr:rowOff>152400</xdr:rowOff>
    </xdr:from>
    <xdr:to>
      <xdr:col>24</xdr:col>
      <xdr:colOff>63500</xdr:colOff>
      <xdr:row>84</xdr:row>
      <xdr:rowOff>6985</xdr:rowOff>
    </xdr:to>
    <xdr:cxnSp macro="">
      <xdr:nvCxnSpPr>
        <xdr:cNvPr id="309" name="直線コネクタ 308">
          <a:extLst>
            <a:ext uri="{FF2B5EF4-FFF2-40B4-BE49-F238E27FC236}">
              <a16:creationId xmlns:a16="http://schemas.microsoft.com/office/drawing/2014/main" id="{451B0DD9-7BF9-456A-8A16-3CC613D3CA52}"/>
            </a:ext>
          </a:extLst>
        </xdr:cNvPr>
        <xdr:cNvCxnSpPr/>
      </xdr:nvCxnSpPr>
      <xdr:spPr>
        <a:xfrm>
          <a:off x="3348990" y="14066520"/>
          <a:ext cx="73787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74930</xdr:rowOff>
    </xdr:from>
    <xdr:to>
      <xdr:col>15</xdr:col>
      <xdr:colOff>101600</xdr:colOff>
      <xdr:row>84</xdr:row>
      <xdr:rowOff>6350</xdr:rowOff>
    </xdr:to>
    <xdr:sp macro="" textlink="">
      <xdr:nvSpPr>
        <xdr:cNvPr id="310" name="楕円 309">
          <a:extLst>
            <a:ext uri="{FF2B5EF4-FFF2-40B4-BE49-F238E27FC236}">
              <a16:creationId xmlns:a16="http://schemas.microsoft.com/office/drawing/2014/main" id="{6DBF431E-6D6A-4A87-A597-8E92AE04D584}"/>
            </a:ext>
          </a:extLst>
        </xdr:cNvPr>
        <xdr:cNvSpPr/>
      </xdr:nvSpPr>
      <xdr:spPr>
        <a:xfrm>
          <a:off x="2514600" y="139890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125095</xdr:rowOff>
    </xdr:from>
    <xdr:to>
      <xdr:col>19</xdr:col>
      <xdr:colOff>171450</xdr:colOff>
      <xdr:row>83</xdr:row>
      <xdr:rowOff>152400</xdr:rowOff>
    </xdr:to>
    <xdr:cxnSp macro="">
      <xdr:nvCxnSpPr>
        <xdr:cNvPr id="311" name="直線コネクタ 310">
          <a:extLst>
            <a:ext uri="{FF2B5EF4-FFF2-40B4-BE49-F238E27FC236}">
              <a16:creationId xmlns:a16="http://schemas.microsoft.com/office/drawing/2014/main" id="{27410D81-66E3-4B6D-A3E9-AE523322DE95}"/>
            </a:ext>
          </a:extLst>
        </xdr:cNvPr>
        <xdr:cNvCxnSpPr/>
      </xdr:nvCxnSpPr>
      <xdr:spPr>
        <a:xfrm>
          <a:off x="2565400" y="14039215"/>
          <a:ext cx="78359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61595</xdr:rowOff>
    </xdr:from>
    <xdr:to>
      <xdr:col>10</xdr:col>
      <xdr:colOff>165100</xdr:colOff>
      <xdr:row>83</xdr:row>
      <xdr:rowOff>161925</xdr:rowOff>
    </xdr:to>
    <xdr:sp macro="" textlink="">
      <xdr:nvSpPr>
        <xdr:cNvPr id="312" name="楕円 311">
          <a:extLst>
            <a:ext uri="{FF2B5EF4-FFF2-40B4-BE49-F238E27FC236}">
              <a16:creationId xmlns:a16="http://schemas.microsoft.com/office/drawing/2014/main" id="{20FDE8A3-AAD7-48A6-8578-D6985C60437E}"/>
            </a:ext>
          </a:extLst>
        </xdr:cNvPr>
        <xdr:cNvSpPr/>
      </xdr:nvSpPr>
      <xdr:spPr>
        <a:xfrm>
          <a:off x="1739900" y="1397571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111760</xdr:rowOff>
    </xdr:from>
    <xdr:to>
      <xdr:col>15</xdr:col>
      <xdr:colOff>50800</xdr:colOff>
      <xdr:row>83</xdr:row>
      <xdr:rowOff>125095</xdr:rowOff>
    </xdr:to>
    <xdr:cxnSp macro="">
      <xdr:nvCxnSpPr>
        <xdr:cNvPr id="313" name="直線コネクタ 312">
          <a:extLst>
            <a:ext uri="{FF2B5EF4-FFF2-40B4-BE49-F238E27FC236}">
              <a16:creationId xmlns:a16="http://schemas.microsoft.com/office/drawing/2014/main" id="{A40615B5-0F9A-4EC5-B8D2-02DB1E496BFD}"/>
            </a:ext>
          </a:extLst>
        </xdr:cNvPr>
        <xdr:cNvCxnSpPr/>
      </xdr:nvCxnSpPr>
      <xdr:spPr>
        <a:xfrm>
          <a:off x="1790700" y="14025880"/>
          <a:ext cx="7747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19050</xdr:rowOff>
    </xdr:from>
    <xdr:to>
      <xdr:col>6</xdr:col>
      <xdr:colOff>38100</xdr:colOff>
      <xdr:row>84</xdr:row>
      <xdr:rowOff>118110</xdr:rowOff>
    </xdr:to>
    <xdr:sp macro="" textlink="">
      <xdr:nvSpPr>
        <xdr:cNvPr id="314" name="楕円 313">
          <a:extLst>
            <a:ext uri="{FF2B5EF4-FFF2-40B4-BE49-F238E27FC236}">
              <a16:creationId xmlns:a16="http://schemas.microsoft.com/office/drawing/2014/main" id="{756D3315-5A9E-4C6F-B9C0-60E6879C67C3}"/>
            </a:ext>
          </a:extLst>
        </xdr:cNvPr>
        <xdr:cNvSpPr/>
      </xdr:nvSpPr>
      <xdr:spPr>
        <a:xfrm>
          <a:off x="965200" y="1410081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83</xdr:row>
      <xdr:rowOff>111760</xdr:rowOff>
    </xdr:from>
    <xdr:to>
      <xdr:col>10</xdr:col>
      <xdr:colOff>114300</xdr:colOff>
      <xdr:row>84</xdr:row>
      <xdr:rowOff>69215</xdr:rowOff>
    </xdr:to>
    <xdr:cxnSp macro="">
      <xdr:nvCxnSpPr>
        <xdr:cNvPr id="315" name="直線コネクタ 314">
          <a:extLst>
            <a:ext uri="{FF2B5EF4-FFF2-40B4-BE49-F238E27FC236}">
              <a16:creationId xmlns:a16="http://schemas.microsoft.com/office/drawing/2014/main" id="{22502A62-3ACD-4363-BD8E-F6CD1A5291EC}"/>
            </a:ext>
          </a:extLst>
        </xdr:cNvPr>
        <xdr:cNvCxnSpPr/>
      </xdr:nvCxnSpPr>
      <xdr:spPr>
        <a:xfrm flipV="1">
          <a:off x="1002030" y="14025880"/>
          <a:ext cx="78867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47625</xdr:rowOff>
    </xdr:from>
    <xdr:ext cx="404495" cy="252730"/>
    <xdr:sp macro="" textlink="">
      <xdr:nvSpPr>
        <xdr:cNvPr id="316" name="n_1aveValue【公営住宅】&#10;有形固定資産減価償却率">
          <a:extLst>
            <a:ext uri="{FF2B5EF4-FFF2-40B4-BE49-F238E27FC236}">
              <a16:creationId xmlns:a16="http://schemas.microsoft.com/office/drawing/2014/main" id="{103DEF10-8978-42BE-AA1F-3831DFCC0C86}"/>
            </a:ext>
          </a:extLst>
        </xdr:cNvPr>
        <xdr:cNvSpPr txBox="1"/>
      </xdr:nvSpPr>
      <xdr:spPr>
        <a:xfrm>
          <a:off x="3170555" y="1362646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36195</xdr:rowOff>
    </xdr:from>
    <xdr:ext cx="404495" cy="253365"/>
    <xdr:sp macro="" textlink="">
      <xdr:nvSpPr>
        <xdr:cNvPr id="317" name="n_2aveValue【公営住宅】&#10;有形固定資産減価償却率">
          <a:extLst>
            <a:ext uri="{FF2B5EF4-FFF2-40B4-BE49-F238E27FC236}">
              <a16:creationId xmlns:a16="http://schemas.microsoft.com/office/drawing/2014/main" id="{3E9094FE-C4F6-4889-9B61-FA18CFD95726}"/>
            </a:ext>
          </a:extLst>
        </xdr:cNvPr>
        <xdr:cNvSpPr txBox="1"/>
      </xdr:nvSpPr>
      <xdr:spPr>
        <a:xfrm>
          <a:off x="2385695" y="1361503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22860</xdr:rowOff>
    </xdr:from>
    <xdr:ext cx="404495" cy="253365"/>
    <xdr:sp macro="" textlink="">
      <xdr:nvSpPr>
        <xdr:cNvPr id="318" name="n_3aveValue【公営住宅】&#10;有形固定資産減価償却率">
          <a:extLst>
            <a:ext uri="{FF2B5EF4-FFF2-40B4-BE49-F238E27FC236}">
              <a16:creationId xmlns:a16="http://schemas.microsoft.com/office/drawing/2014/main" id="{372F571C-E399-401D-9188-4928869FDE51}"/>
            </a:ext>
          </a:extLst>
        </xdr:cNvPr>
        <xdr:cNvSpPr txBox="1"/>
      </xdr:nvSpPr>
      <xdr:spPr>
        <a:xfrm>
          <a:off x="1610995" y="1360170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22860</xdr:rowOff>
    </xdr:from>
    <xdr:ext cx="405130" cy="253365"/>
    <xdr:sp macro="" textlink="">
      <xdr:nvSpPr>
        <xdr:cNvPr id="319" name="n_4aveValue【公営住宅】&#10;有形固定資産減価償却率">
          <a:extLst>
            <a:ext uri="{FF2B5EF4-FFF2-40B4-BE49-F238E27FC236}">
              <a16:creationId xmlns:a16="http://schemas.microsoft.com/office/drawing/2014/main" id="{51D0BE09-EB80-4A89-AEC7-4A33C651DC53}"/>
            </a:ext>
          </a:extLst>
        </xdr:cNvPr>
        <xdr:cNvSpPr txBox="1"/>
      </xdr:nvSpPr>
      <xdr:spPr>
        <a:xfrm>
          <a:off x="836295" y="136017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26035</xdr:rowOff>
    </xdr:from>
    <xdr:ext cx="404495" cy="253365"/>
    <xdr:sp macro="" textlink="">
      <xdr:nvSpPr>
        <xdr:cNvPr id="320" name="n_1mainValue【公営住宅】&#10;有形固定資産減価償却率">
          <a:extLst>
            <a:ext uri="{FF2B5EF4-FFF2-40B4-BE49-F238E27FC236}">
              <a16:creationId xmlns:a16="http://schemas.microsoft.com/office/drawing/2014/main" id="{E92B93D6-D262-4D8E-8F85-BA2AA5FDB505}"/>
            </a:ext>
          </a:extLst>
        </xdr:cNvPr>
        <xdr:cNvSpPr txBox="1"/>
      </xdr:nvSpPr>
      <xdr:spPr>
        <a:xfrm>
          <a:off x="3170555" y="1410779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83</xdr:row>
      <xdr:rowOff>165735</xdr:rowOff>
    </xdr:from>
    <xdr:ext cx="404495" cy="252730"/>
    <xdr:sp macro="" textlink="">
      <xdr:nvSpPr>
        <xdr:cNvPr id="321" name="n_2mainValue【公営住宅】&#10;有形固定資産減価償却率">
          <a:extLst>
            <a:ext uri="{FF2B5EF4-FFF2-40B4-BE49-F238E27FC236}">
              <a16:creationId xmlns:a16="http://schemas.microsoft.com/office/drawing/2014/main" id="{27A85C5C-6C74-4842-94C0-7A6507AA23D7}"/>
            </a:ext>
          </a:extLst>
        </xdr:cNvPr>
        <xdr:cNvSpPr txBox="1"/>
      </xdr:nvSpPr>
      <xdr:spPr>
        <a:xfrm>
          <a:off x="2385695" y="1407985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152400</xdr:rowOff>
    </xdr:from>
    <xdr:ext cx="404495" cy="253365"/>
    <xdr:sp macro="" textlink="">
      <xdr:nvSpPr>
        <xdr:cNvPr id="322" name="n_3mainValue【公営住宅】&#10;有形固定資産減価償却率">
          <a:extLst>
            <a:ext uri="{FF2B5EF4-FFF2-40B4-BE49-F238E27FC236}">
              <a16:creationId xmlns:a16="http://schemas.microsoft.com/office/drawing/2014/main" id="{78189B1C-DA62-4BD4-939B-821ED1FD43BA}"/>
            </a:ext>
          </a:extLst>
        </xdr:cNvPr>
        <xdr:cNvSpPr txBox="1"/>
      </xdr:nvSpPr>
      <xdr:spPr>
        <a:xfrm>
          <a:off x="1610995" y="1406652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109855</xdr:rowOff>
    </xdr:from>
    <xdr:ext cx="405130" cy="252730"/>
    <xdr:sp macro="" textlink="">
      <xdr:nvSpPr>
        <xdr:cNvPr id="323" name="n_4mainValue【公営住宅】&#10;有形固定資産減価償却率">
          <a:extLst>
            <a:ext uri="{FF2B5EF4-FFF2-40B4-BE49-F238E27FC236}">
              <a16:creationId xmlns:a16="http://schemas.microsoft.com/office/drawing/2014/main" id="{E2692B99-F21C-462C-BCAA-A2558F07964F}"/>
            </a:ext>
          </a:extLst>
        </xdr:cNvPr>
        <xdr:cNvSpPr txBox="1"/>
      </xdr:nvSpPr>
      <xdr:spPr>
        <a:xfrm>
          <a:off x="836295" y="1419161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4" name="正方形/長方形 323">
          <a:extLst>
            <a:ext uri="{FF2B5EF4-FFF2-40B4-BE49-F238E27FC236}">
              <a16:creationId xmlns:a16="http://schemas.microsoft.com/office/drawing/2014/main" id="{29F262D0-0EAB-4DAE-80A7-FE8EAB917C4A}"/>
            </a:ext>
          </a:extLst>
        </xdr:cNvPr>
        <xdr:cNvSpPr/>
      </xdr:nvSpPr>
      <xdr:spPr>
        <a:xfrm>
          <a:off x="5826760" y="11548745"/>
          <a:ext cx="41529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5" name="正方形/長方形 324">
          <a:extLst>
            <a:ext uri="{FF2B5EF4-FFF2-40B4-BE49-F238E27FC236}">
              <a16:creationId xmlns:a16="http://schemas.microsoft.com/office/drawing/2014/main" id="{EE0028C4-127E-47B2-B6F9-EC2802E1295D}"/>
            </a:ext>
          </a:extLst>
        </xdr:cNvPr>
        <xdr:cNvSpPr/>
      </xdr:nvSpPr>
      <xdr:spPr>
        <a:xfrm>
          <a:off x="5930900" y="12194540"/>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6" name="正方形/長方形 325">
          <a:extLst>
            <a:ext uri="{FF2B5EF4-FFF2-40B4-BE49-F238E27FC236}">
              <a16:creationId xmlns:a16="http://schemas.microsoft.com/office/drawing/2014/main" id="{D4747D59-B382-4141-B464-B76FAF4302BB}"/>
            </a:ext>
          </a:extLst>
        </xdr:cNvPr>
        <xdr:cNvSpPr/>
      </xdr:nvSpPr>
      <xdr:spPr>
        <a:xfrm>
          <a:off x="5930900" y="1239266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7" name="正方形/長方形 326">
          <a:extLst>
            <a:ext uri="{FF2B5EF4-FFF2-40B4-BE49-F238E27FC236}">
              <a16:creationId xmlns:a16="http://schemas.microsoft.com/office/drawing/2014/main" id="{11DEE35B-BC20-40AE-867B-B500E781056C}"/>
            </a:ext>
          </a:extLst>
        </xdr:cNvPr>
        <xdr:cNvSpPr/>
      </xdr:nvSpPr>
      <xdr:spPr>
        <a:xfrm>
          <a:off x="6832600" y="12194540"/>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8" name="正方形/長方形 327">
          <a:extLst>
            <a:ext uri="{FF2B5EF4-FFF2-40B4-BE49-F238E27FC236}">
              <a16:creationId xmlns:a16="http://schemas.microsoft.com/office/drawing/2014/main" id="{E436F0CC-4E33-418E-805A-A0A7F92973E8}"/>
            </a:ext>
          </a:extLst>
        </xdr:cNvPr>
        <xdr:cNvSpPr/>
      </xdr:nvSpPr>
      <xdr:spPr>
        <a:xfrm>
          <a:off x="6832600" y="1239266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9" name="正方形/長方形 328">
          <a:extLst>
            <a:ext uri="{FF2B5EF4-FFF2-40B4-BE49-F238E27FC236}">
              <a16:creationId xmlns:a16="http://schemas.microsoft.com/office/drawing/2014/main" id="{E7BAF10B-48C6-4B0A-8EB4-90D03545765D}"/>
            </a:ext>
          </a:extLst>
        </xdr:cNvPr>
        <xdr:cNvSpPr/>
      </xdr:nvSpPr>
      <xdr:spPr>
        <a:xfrm>
          <a:off x="7838440" y="12194540"/>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30" name="正方形/長方形 329">
          <a:extLst>
            <a:ext uri="{FF2B5EF4-FFF2-40B4-BE49-F238E27FC236}">
              <a16:creationId xmlns:a16="http://schemas.microsoft.com/office/drawing/2014/main" id="{3D98657C-0391-4FA6-BAE3-8E078EE7A43E}"/>
            </a:ext>
          </a:extLst>
        </xdr:cNvPr>
        <xdr:cNvSpPr/>
      </xdr:nvSpPr>
      <xdr:spPr>
        <a:xfrm>
          <a:off x="7838440" y="1239266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31" name="正方形/長方形 330">
          <a:extLst>
            <a:ext uri="{FF2B5EF4-FFF2-40B4-BE49-F238E27FC236}">
              <a16:creationId xmlns:a16="http://schemas.microsoft.com/office/drawing/2014/main" id="{AFA80B7C-5699-4331-9CE6-667D06FA8005}"/>
            </a:ext>
          </a:extLst>
        </xdr:cNvPr>
        <xdr:cNvSpPr/>
      </xdr:nvSpPr>
      <xdr:spPr>
        <a:xfrm>
          <a:off x="5826760" y="12666345"/>
          <a:ext cx="41529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9250" cy="220345"/>
    <xdr:sp macro="" textlink="">
      <xdr:nvSpPr>
        <xdr:cNvPr id="332" name="テキスト ボックス 331">
          <a:extLst>
            <a:ext uri="{FF2B5EF4-FFF2-40B4-BE49-F238E27FC236}">
              <a16:creationId xmlns:a16="http://schemas.microsoft.com/office/drawing/2014/main" id="{22EE1A25-5D4B-4B78-A9E3-66C6538C03A5}"/>
            </a:ext>
          </a:extLst>
        </xdr:cNvPr>
        <xdr:cNvSpPr txBox="1"/>
      </xdr:nvSpPr>
      <xdr:spPr>
        <a:xfrm>
          <a:off x="5788660" y="1247965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3" name="直線コネクタ 332">
          <a:extLst>
            <a:ext uri="{FF2B5EF4-FFF2-40B4-BE49-F238E27FC236}">
              <a16:creationId xmlns:a16="http://schemas.microsoft.com/office/drawing/2014/main" id="{10651E32-27CC-49C7-916C-080D254C626C}"/>
            </a:ext>
          </a:extLst>
        </xdr:cNvPr>
        <xdr:cNvCxnSpPr/>
      </xdr:nvCxnSpPr>
      <xdr:spPr>
        <a:xfrm>
          <a:off x="5826760" y="149015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165100</xdr:rowOff>
    </xdr:from>
    <xdr:to>
      <xdr:col>59</xdr:col>
      <xdr:colOff>50800</xdr:colOff>
      <xdr:row>86</xdr:row>
      <xdr:rowOff>165100</xdr:rowOff>
    </xdr:to>
    <xdr:cxnSp macro="">
      <xdr:nvCxnSpPr>
        <xdr:cNvPr id="334" name="直線コネクタ 333">
          <a:extLst>
            <a:ext uri="{FF2B5EF4-FFF2-40B4-BE49-F238E27FC236}">
              <a16:creationId xmlns:a16="http://schemas.microsoft.com/office/drawing/2014/main" id="{C39FD5EE-2ABB-47C4-BEF3-8700F5F15045}"/>
            </a:ext>
          </a:extLst>
        </xdr:cNvPr>
        <xdr:cNvCxnSpPr/>
      </xdr:nvCxnSpPr>
      <xdr:spPr>
        <a:xfrm>
          <a:off x="5826760" y="1458214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26035</xdr:rowOff>
    </xdr:from>
    <xdr:ext cx="466725" cy="253365"/>
    <xdr:sp macro="" textlink="">
      <xdr:nvSpPr>
        <xdr:cNvPr id="335" name="テキスト ボックス 334">
          <a:extLst>
            <a:ext uri="{FF2B5EF4-FFF2-40B4-BE49-F238E27FC236}">
              <a16:creationId xmlns:a16="http://schemas.microsoft.com/office/drawing/2014/main" id="{EED4990B-2291-4C17-B66E-F575C593498D}"/>
            </a:ext>
          </a:extLst>
        </xdr:cNvPr>
        <xdr:cNvSpPr txBox="1"/>
      </xdr:nvSpPr>
      <xdr:spPr>
        <a:xfrm>
          <a:off x="5405120" y="1444307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36" name="直線コネクタ 335">
          <a:extLst>
            <a:ext uri="{FF2B5EF4-FFF2-40B4-BE49-F238E27FC236}">
              <a16:creationId xmlns:a16="http://schemas.microsoft.com/office/drawing/2014/main" id="{F12E285C-B4F6-43A8-8138-9120B34FF386}"/>
            </a:ext>
          </a:extLst>
        </xdr:cNvPr>
        <xdr:cNvCxnSpPr/>
      </xdr:nvCxnSpPr>
      <xdr:spPr>
        <a:xfrm>
          <a:off x="5826760" y="1426273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41275</xdr:rowOff>
    </xdr:from>
    <xdr:ext cx="466725" cy="253365"/>
    <xdr:sp macro="" textlink="">
      <xdr:nvSpPr>
        <xdr:cNvPr id="337" name="テキスト ボックス 336">
          <a:extLst>
            <a:ext uri="{FF2B5EF4-FFF2-40B4-BE49-F238E27FC236}">
              <a16:creationId xmlns:a16="http://schemas.microsoft.com/office/drawing/2014/main" id="{F2BC48FF-63AA-409C-B2B1-308AECCADD7F}"/>
            </a:ext>
          </a:extLst>
        </xdr:cNvPr>
        <xdr:cNvSpPr txBox="1"/>
      </xdr:nvSpPr>
      <xdr:spPr>
        <a:xfrm>
          <a:off x="5405120" y="1412303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29210</xdr:rowOff>
    </xdr:from>
    <xdr:to>
      <xdr:col>59</xdr:col>
      <xdr:colOff>50800</xdr:colOff>
      <xdr:row>83</xdr:row>
      <xdr:rowOff>29210</xdr:rowOff>
    </xdr:to>
    <xdr:cxnSp macro="">
      <xdr:nvCxnSpPr>
        <xdr:cNvPr id="338" name="直線コネクタ 337">
          <a:extLst>
            <a:ext uri="{FF2B5EF4-FFF2-40B4-BE49-F238E27FC236}">
              <a16:creationId xmlns:a16="http://schemas.microsoft.com/office/drawing/2014/main" id="{BF82FA98-CA73-4F7F-8580-03F6352C509D}"/>
            </a:ext>
          </a:extLst>
        </xdr:cNvPr>
        <xdr:cNvCxnSpPr/>
      </xdr:nvCxnSpPr>
      <xdr:spPr>
        <a:xfrm>
          <a:off x="5826760" y="1394333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57785</xdr:rowOff>
    </xdr:from>
    <xdr:ext cx="466725" cy="253365"/>
    <xdr:sp macro="" textlink="">
      <xdr:nvSpPr>
        <xdr:cNvPr id="339" name="テキスト ボックス 338">
          <a:extLst>
            <a:ext uri="{FF2B5EF4-FFF2-40B4-BE49-F238E27FC236}">
              <a16:creationId xmlns:a16="http://schemas.microsoft.com/office/drawing/2014/main" id="{AF8C2D2C-7FFC-4B37-8C4B-8C4A4E3DC508}"/>
            </a:ext>
          </a:extLst>
        </xdr:cNvPr>
        <xdr:cNvSpPr txBox="1"/>
      </xdr:nvSpPr>
      <xdr:spPr>
        <a:xfrm>
          <a:off x="5405120" y="1380426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45085</xdr:rowOff>
    </xdr:from>
    <xdr:to>
      <xdr:col>59</xdr:col>
      <xdr:colOff>50800</xdr:colOff>
      <xdr:row>81</xdr:row>
      <xdr:rowOff>45085</xdr:rowOff>
    </xdr:to>
    <xdr:cxnSp macro="">
      <xdr:nvCxnSpPr>
        <xdr:cNvPr id="340" name="直線コネクタ 339">
          <a:extLst>
            <a:ext uri="{FF2B5EF4-FFF2-40B4-BE49-F238E27FC236}">
              <a16:creationId xmlns:a16="http://schemas.microsoft.com/office/drawing/2014/main" id="{1D778BD6-735E-44F2-9AC3-936AE8C05A90}"/>
            </a:ext>
          </a:extLst>
        </xdr:cNvPr>
        <xdr:cNvCxnSpPr/>
      </xdr:nvCxnSpPr>
      <xdr:spPr>
        <a:xfrm>
          <a:off x="5826760" y="1362392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73660</xdr:rowOff>
    </xdr:from>
    <xdr:ext cx="466725" cy="253365"/>
    <xdr:sp macro="" textlink="">
      <xdr:nvSpPr>
        <xdr:cNvPr id="341" name="テキスト ボックス 340">
          <a:extLst>
            <a:ext uri="{FF2B5EF4-FFF2-40B4-BE49-F238E27FC236}">
              <a16:creationId xmlns:a16="http://schemas.microsoft.com/office/drawing/2014/main" id="{6245C84D-9C36-4FD0-AB59-F05B741F6466}"/>
            </a:ext>
          </a:extLst>
        </xdr:cNvPr>
        <xdr:cNvSpPr txBox="1"/>
      </xdr:nvSpPr>
      <xdr:spPr>
        <a:xfrm>
          <a:off x="5405120" y="1348486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61595</xdr:rowOff>
    </xdr:from>
    <xdr:to>
      <xdr:col>59</xdr:col>
      <xdr:colOff>50800</xdr:colOff>
      <xdr:row>79</xdr:row>
      <xdr:rowOff>61595</xdr:rowOff>
    </xdr:to>
    <xdr:cxnSp macro="">
      <xdr:nvCxnSpPr>
        <xdr:cNvPr id="342" name="直線コネクタ 341">
          <a:extLst>
            <a:ext uri="{FF2B5EF4-FFF2-40B4-BE49-F238E27FC236}">
              <a16:creationId xmlns:a16="http://schemas.microsoft.com/office/drawing/2014/main" id="{81824FA8-B73F-467D-8005-D48CD5F7C362}"/>
            </a:ext>
          </a:extLst>
        </xdr:cNvPr>
        <xdr:cNvCxnSpPr/>
      </xdr:nvCxnSpPr>
      <xdr:spPr>
        <a:xfrm>
          <a:off x="5826760" y="1330515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78</xdr:row>
      <xdr:rowOff>90170</xdr:rowOff>
    </xdr:from>
    <xdr:ext cx="530860" cy="252730"/>
    <xdr:sp macro="" textlink="">
      <xdr:nvSpPr>
        <xdr:cNvPr id="343" name="テキスト ボックス 342">
          <a:extLst>
            <a:ext uri="{FF2B5EF4-FFF2-40B4-BE49-F238E27FC236}">
              <a16:creationId xmlns:a16="http://schemas.microsoft.com/office/drawing/2014/main" id="{483D5C8B-BBA2-4E62-8CF6-B34A8B0634BA}"/>
            </a:ext>
          </a:extLst>
        </xdr:cNvPr>
        <xdr:cNvSpPr txBox="1"/>
      </xdr:nvSpPr>
      <xdr:spPr>
        <a:xfrm>
          <a:off x="5363845" y="1316609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76835</xdr:rowOff>
    </xdr:from>
    <xdr:to>
      <xdr:col>59</xdr:col>
      <xdr:colOff>50800</xdr:colOff>
      <xdr:row>77</xdr:row>
      <xdr:rowOff>76835</xdr:rowOff>
    </xdr:to>
    <xdr:cxnSp macro="">
      <xdr:nvCxnSpPr>
        <xdr:cNvPr id="344" name="直線コネクタ 343">
          <a:extLst>
            <a:ext uri="{FF2B5EF4-FFF2-40B4-BE49-F238E27FC236}">
              <a16:creationId xmlns:a16="http://schemas.microsoft.com/office/drawing/2014/main" id="{255BD8CF-BE3E-415B-A22D-EDA3F515F12A}"/>
            </a:ext>
          </a:extLst>
        </xdr:cNvPr>
        <xdr:cNvCxnSpPr/>
      </xdr:nvCxnSpPr>
      <xdr:spPr>
        <a:xfrm>
          <a:off x="5826760" y="129851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106045</xdr:rowOff>
    </xdr:from>
    <xdr:ext cx="530860" cy="252730"/>
    <xdr:sp macro="" textlink="">
      <xdr:nvSpPr>
        <xdr:cNvPr id="345" name="テキスト ボックス 344">
          <a:extLst>
            <a:ext uri="{FF2B5EF4-FFF2-40B4-BE49-F238E27FC236}">
              <a16:creationId xmlns:a16="http://schemas.microsoft.com/office/drawing/2014/main" id="{5BBA76A3-8C59-4A42-BE8F-529455A557FC}"/>
            </a:ext>
          </a:extLst>
        </xdr:cNvPr>
        <xdr:cNvSpPr txBox="1"/>
      </xdr:nvSpPr>
      <xdr:spPr>
        <a:xfrm>
          <a:off x="5363845" y="1284668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46" name="直線コネクタ 345">
          <a:extLst>
            <a:ext uri="{FF2B5EF4-FFF2-40B4-BE49-F238E27FC236}">
              <a16:creationId xmlns:a16="http://schemas.microsoft.com/office/drawing/2014/main" id="{3D979557-7137-44FF-A6CA-5CD2BE0A666E}"/>
            </a:ext>
          </a:extLst>
        </xdr:cNvPr>
        <xdr:cNvCxnSpPr/>
      </xdr:nvCxnSpPr>
      <xdr:spPr>
        <a:xfrm>
          <a:off x="5826760" y="126663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121920</xdr:rowOff>
    </xdr:from>
    <xdr:ext cx="530860" cy="252730"/>
    <xdr:sp macro="" textlink="">
      <xdr:nvSpPr>
        <xdr:cNvPr id="347" name="テキスト ボックス 346">
          <a:extLst>
            <a:ext uri="{FF2B5EF4-FFF2-40B4-BE49-F238E27FC236}">
              <a16:creationId xmlns:a16="http://schemas.microsoft.com/office/drawing/2014/main" id="{310E7C46-CA68-4F7A-98A2-638BF899853E}"/>
            </a:ext>
          </a:extLst>
        </xdr:cNvPr>
        <xdr:cNvSpPr txBox="1"/>
      </xdr:nvSpPr>
      <xdr:spPr>
        <a:xfrm>
          <a:off x="5363845" y="1252728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8" name="【公営住宅】&#10;一人当たり面積グラフ枠">
          <a:extLst>
            <a:ext uri="{FF2B5EF4-FFF2-40B4-BE49-F238E27FC236}">
              <a16:creationId xmlns:a16="http://schemas.microsoft.com/office/drawing/2014/main" id="{285ACE48-AE42-4F63-B73B-103C5D28C88B}"/>
            </a:ext>
          </a:extLst>
        </xdr:cNvPr>
        <xdr:cNvSpPr/>
      </xdr:nvSpPr>
      <xdr:spPr>
        <a:xfrm>
          <a:off x="5826760" y="12666345"/>
          <a:ext cx="41529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77</xdr:row>
      <xdr:rowOff>163195</xdr:rowOff>
    </xdr:from>
    <xdr:to>
      <xdr:col>54</xdr:col>
      <xdr:colOff>171450</xdr:colOff>
      <xdr:row>86</xdr:row>
      <xdr:rowOff>153670</xdr:rowOff>
    </xdr:to>
    <xdr:cxnSp macro="">
      <xdr:nvCxnSpPr>
        <xdr:cNvPr id="349" name="直線コネクタ 348">
          <a:extLst>
            <a:ext uri="{FF2B5EF4-FFF2-40B4-BE49-F238E27FC236}">
              <a16:creationId xmlns:a16="http://schemas.microsoft.com/office/drawing/2014/main" id="{6FF8FFE4-509C-4F55-B89E-47DFA483DE1E}"/>
            </a:ext>
          </a:extLst>
        </xdr:cNvPr>
        <xdr:cNvCxnSpPr/>
      </xdr:nvCxnSpPr>
      <xdr:spPr>
        <a:xfrm flipV="1">
          <a:off x="9216390" y="13071475"/>
          <a:ext cx="0" cy="14992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157480</xdr:rowOff>
    </xdr:from>
    <xdr:ext cx="469265" cy="253365"/>
    <xdr:sp macro="" textlink="">
      <xdr:nvSpPr>
        <xdr:cNvPr id="350" name="【公営住宅】&#10;一人当たり面積最小値テキスト">
          <a:extLst>
            <a:ext uri="{FF2B5EF4-FFF2-40B4-BE49-F238E27FC236}">
              <a16:creationId xmlns:a16="http://schemas.microsoft.com/office/drawing/2014/main" id="{32E533EA-2EEE-4CA4-907C-7DA2F9A5C089}"/>
            </a:ext>
          </a:extLst>
        </xdr:cNvPr>
        <xdr:cNvSpPr txBox="1"/>
      </xdr:nvSpPr>
      <xdr:spPr>
        <a:xfrm>
          <a:off x="9258300" y="1457452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0.102</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153670</xdr:rowOff>
    </xdr:from>
    <xdr:to>
      <xdr:col>55</xdr:col>
      <xdr:colOff>88900</xdr:colOff>
      <xdr:row>86</xdr:row>
      <xdr:rowOff>153670</xdr:rowOff>
    </xdr:to>
    <xdr:cxnSp macro="">
      <xdr:nvCxnSpPr>
        <xdr:cNvPr id="351" name="直線コネクタ 350">
          <a:extLst>
            <a:ext uri="{FF2B5EF4-FFF2-40B4-BE49-F238E27FC236}">
              <a16:creationId xmlns:a16="http://schemas.microsoft.com/office/drawing/2014/main" id="{AC2F742E-2A47-47FF-9D2F-0C9BA14C1EE7}"/>
            </a:ext>
          </a:extLst>
        </xdr:cNvPr>
        <xdr:cNvCxnSpPr/>
      </xdr:nvCxnSpPr>
      <xdr:spPr>
        <a:xfrm>
          <a:off x="9154160" y="145707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111125</xdr:rowOff>
    </xdr:from>
    <xdr:ext cx="534035" cy="252730"/>
    <xdr:sp macro="" textlink="">
      <xdr:nvSpPr>
        <xdr:cNvPr id="352" name="【公営住宅】&#10;一人当たり面積最大値テキスト">
          <a:extLst>
            <a:ext uri="{FF2B5EF4-FFF2-40B4-BE49-F238E27FC236}">
              <a16:creationId xmlns:a16="http://schemas.microsoft.com/office/drawing/2014/main" id="{0926FC42-C8DF-4078-859F-B2C5CA989C99}"/>
            </a:ext>
          </a:extLst>
        </xdr:cNvPr>
        <xdr:cNvSpPr txBox="1"/>
      </xdr:nvSpPr>
      <xdr:spPr>
        <a:xfrm>
          <a:off x="9258300" y="12851765"/>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14.189</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163195</xdr:rowOff>
    </xdr:from>
    <xdr:to>
      <xdr:col>55</xdr:col>
      <xdr:colOff>88900</xdr:colOff>
      <xdr:row>77</xdr:row>
      <xdr:rowOff>163195</xdr:rowOff>
    </xdr:to>
    <xdr:cxnSp macro="">
      <xdr:nvCxnSpPr>
        <xdr:cNvPr id="353" name="直線コネクタ 352">
          <a:extLst>
            <a:ext uri="{FF2B5EF4-FFF2-40B4-BE49-F238E27FC236}">
              <a16:creationId xmlns:a16="http://schemas.microsoft.com/office/drawing/2014/main" id="{2332C3FF-29C7-443D-9D5D-4ED1B2EFD267}"/>
            </a:ext>
          </a:extLst>
        </xdr:cNvPr>
        <xdr:cNvCxnSpPr/>
      </xdr:nvCxnSpPr>
      <xdr:spPr>
        <a:xfrm>
          <a:off x="9154160" y="130714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99695</xdr:rowOff>
    </xdr:from>
    <xdr:ext cx="469265" cy="252730"/>
    <xdr:sp macro="" textlink="">
      <xdr:nvSpPr>
        <xdr:cNvPr id="354" name="【公営住宅】&#10;一人当たり面積平均値テキスト">
          <a:extLst>
            <a:ext uri="{FF2B5EF4-FFF2-40B4-BE49-F238E27FC236}">
              <a16:creationId xmlns:a16="http://schemas.microsoft.com/office/drawing/2014/main" id="{3DD40CB5-AC9D-4FA4-8FFB-AD89DEE869F9}"/>
            </a:ext>
          </a:extLst>
        </xdr:cNvPr>
        <xdr:cNvSpPr txBox="1"/>
      </xdr:nvSpPr>
      <xdr:spPr>
        <a:xfrm>
          <a:off x="9258300" y="14349095"/>
          <a:ext cx="46926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120650</xdr:rowOff>
    </xdr:from>
    <xdr:to>
      <xdr:col>55</xdr:col>
      <xdr:colOff>50800</xdr:colOff>
      <xdr:row>86</xdr:row>
      <xdr:rowOff>52705</xdr:rowOff>
    </xdr:to>
    <xdr:sp macro="" textlink="">
      <xdr:nvSpPr>
        <xdr:cNvPr id="355" name="フローチャート: 判断 354">
          <a:extLst>
            <a:ext uri="{FF2B5EF4-FFF2-40B4-BE49-F238E27FC236}">
              <a16:creationId xmlns:a16="http://schemas.microsoft.com/office/drawing/2014/main" id="{358AB8C4-AABF-43CC-827F-6D0DF87C8C78}"/>
            </a:ext>
          </a:extLst>
        </xdr:cNvPr>
        <xdr:cNvSpPr/>
      </xdr:nvSpPr>
      <xdr:spPr>
        <a:xfrm>
          <a:off x="9192260" y="1437005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118745</xdr:rowOff>
    </xdr:from>
    <xdr:to>
      <xdr:col>50</xdr:col>
      <xdr:colOff>165100</xdr:colOff>
      <xdr:row>86</xdr:row>
      <xdr:rowOff>50800</xdr:rowOff>
    </xdr:to>
    <xdr:sp macro="" textlink="">
      <xdr:nvSpPr>
        <xdr:cNvPr id="356" name="フローチャート: 判断 355">
          <a:extLst>
            <a:ext uri="{FF2B5EF4-FFF2-40B4-BE49-F238E27FC236}">
              <a16:creationId xmlns:a16="http://schemas.microsoft.com/office/drawing/2014/main" id="{A2170B4F-50B7-4FD0-8AE2-F983470849E8}"/>
            </a:ext>
          </a:extLst>
        </xdr:cNvPr>
        <xdr:cNvSpPr/>
      </xdr:nvSpPr>
      <xdr:spPr>
        <a:xfrm>
          <a:off x="8445500" y="143681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123825</xdr:rowOff>
    </xdr:from>
    <xdr:to>
      <xdr:col>46</xdr:col>
      <xdr:colOff>38100</xdr:colOff>
      <xdr:row>86</xdr:row>
      <xdr:rowOff>55245</xdr:rowOff>
    </xdr:to>
    <xdr:sp macro="" textlink="">
      <xdr:nvSpPr>
        <xdr:cNvPr id="357" name="フローチャート: 判断 356">
          <a:extLst>
            <a:ext uri="{FF2B5EF4-FFF2-40B4-BE49-F238E27FC236}">
              <a16:creationId xmlns:a16="http://schemas.microsoft.com/office/drawing/2014/main" id="{B2984A3D-7F93-44CD-9099-B80F2B3BEAA1}"/>
            </a:ext>
          </a:extLst>
        </xdr:cNvPr>
        <xdr:cNvSpPr/>
      </xdr:nvSpPr>
      <xdr:spPr>
        <a:xfrm>
          <a:off x="7670800" y="1437322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135890</xdr:rowOff>
    </xdr:from>
    <xdr:to>
      <xdr:col>41</xdr:col>
      <xdr:colOff>101600</xdr:colOff>
      <xdr:row>86</xdr:row>
      <xdr:rowOff>67945</xdr:rowOff>
    </xdr:to>
    <xdr:sp macro="" textlink="">
      <xdr:nvSpPr>
        <xdr:cNvPr id="358" name="フローチャート: 判断 357">
          <a:extLst>
            <a:ext uri="{FF2B5EF4-FFF2-40B4-BE49-F238E27FC236}">
              <a16:creationId xmlns:a16="http://schemas.microsoft.com/office/drawing/2014/main" id="{DA0833BD-306A-4E72-9463-43EDCC7CED74}"/>
            </a:ext>
          </a:extLst>
        </xdr:cNvPr>
        <xdr:cNvSpPr/>
      </xdr:nvSpPr>
      <xdr:spPr>
        <a:xfrm>
          <a:off x="6873240" y="143852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153035</xdr:rowOff>
    </xdr:from>
    <xdr:to>
      <xdr:col>36</xdr:col>
      <xdr:colOff>165100</xdr:colOff>
      <xdr:row>85</xdr:row>
      <xdr:rowOff>85090</xdr:rowOff>
    </xdr:to>
    <xdr:sp macro="" textlink="">
      <xdr:nvSpPr>
        <xdr:cNvPr id="359" name="フローチャート: 判断 358">
          <a:extLst>
            <a:ext uri="{FF2B5EF4-FFF2-40B4-BE49-F238E27FC236}">
              <a16:creationId xmlns:a16="http://schemas.microsoft.com/office/drawing/2014/main" id="{4D7A6128-74A6-4898-8CFA-B87918CED1B5}"/>
            </a:ext>
          </a:extLst>
        </xdr:cNvPr>
        <xdr:cNvSpPr/>
      </xdr:nvSpPr>
      <xdr:spPr>
        <a:xfrm>
          <a:off x="6098540" y="142347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2730"/>
    <xdr:sp macro="" textlink="">
      <xdr:nvSpPr>
        <xdr:cNvPr id="360" name="テキスト ボックス 359">
          <a:extLst>
            <a:ext uri="{FF2B5EF4-FFF2-40B4-BE49-F238E27FC236}">
              <a16:creationId xmlns:a16="http://schemas.microsoft.com/office/drawing/2014/main" id="{E2B07093-B522-42E7-A533-EFA8CE9E1863}"/>
            </a:ext>
          </a:extLst>
        </xdr:cNvPr>
        <xdr:cNvSpPr txBox="1"/>
      </xdr:nvSpPr>
      <xdr:spPr>
        <a:xfrm>
          <a:off x="9052560" y="14899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2730"/>
    <xdr:sp macro="" textlink="">
      <xdr:nvSpPr>
        <xdr:cNvPr id="361" name="テキスト ボックス 360">
          <a:extLst>
            <a:ext uri="{FF2B5EF4-FFF2-40B4-BE49-F238E27FC236}">
              <a16:creationId xmlns:a16="http://schemas.microsoft.com/office/drawing/2014/main" id="{13E0BF6D-29CB-460C-B4AD-0D3236CAD952}"/>
            </a:ext>
          </a:extLst>
        </xdr:cNvPr>
        <xdr:cNvSpPr txBox="1"/>
      </xdr:nvSpPr>
      <xdr:spPr>
        <a:xfrm>
          <a:off x="8328660" y="14899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2730"/>
    <xdr:sp macro="" textlink="">
      <xdr:nvSpPr>
        <xdr:cNvPr id="362" name="テキスト ボックス 361">
          <a:extLst>
            <a:ext uri="{FF2B5EF4-FFF2-40B4-BE49-F238E27FC236}">
              <a16:creationId xmlns:a16="http://schemas.microsoft.com/office/drawing/2014/main" id="{990294A4-A04F-4461-AF7A-CF0415A8A270}"/>
            </a:ext>
          </a:extLst>
        </xdr:cNvPr>
        <xdr:cNvSpPr txBox="1"/>
      </xdr:nvSpPr>
      <xdr:spPr>
        <a:xfrm>
          <a:off x="7539990" y="14899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1365" cy="252730"/>
    <xdr:sp macro="" textlink="">
      <xdr:nvSpPr>
        <xdr:cNvPr id="363" name="テキスト ボックス 362">
          <a:extLst>
            <a:ext uri="{FF2B5EF4-FFF2-40B4-BE49-F238E27FC236}">
              <a16:creationId xmlns:a16="http://schemas.microsoft.com/office/drawing/2014/main" id="{0AB0BC02-45D0-4C38-BC13-388BDC44BECE}"/>
            </a:ext>
          </a:extLst>
        </xdr:cNvPr>
        <xdr:cNvSpPr txBox="1"/>
      </xdr:nvSpPr>
      <xdr:spPr>
        <a:xfrm>
          <a:off x="6756400" y="148990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2730"/>
    <xdr:sp macro="" textlink="">
      <xdr:nvSpPr>
        <xdr:cNvPr id="364" name="テキスト ボックス 363">
          <a:extLst>
            <a:ext uri="{FF2B5EF4-FFF2-40B4-BE49-F238E27FC236}">
              <a16:creationId xmlns:a16="http://schemas.microsoft.com/office/drawing/2014/main" id="{976A5623-CFE5-4734-9EC2-9FB196B90208}"/>
            </a:ext>
          </a:extLst>
        </xdr:cNvPr>
        <xdr:cNvSpPr txBox="1"/>
      </xdr:nvSpPr>
      <xdr:spPr>
        <a:xfrm>
          <a:off x="5981700" y="14899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113665</xdr:rowOff>
    </xdr:from>
    <xdr:to>
      <xdr:col>55</xdr:col>
      <xdr:colOff>50800</xdr:colOff>
      <xdr:row>86</xdr:row>
      <xdr:rowOff>45085</xdr:rowOff>
    </xdr:to>
    <xdr:sp macro="" textlink="">
      <xdr:nvSpPr>
        <xdr:cNvPr id="365" name="楕円 364">
          <a:extLst>
            <a:ext uri="{FF2B5EF4-FFF2-40B4-BE49-F238E27FC236}">
              <a16:creationId xmlns:a16="http://schemas.microsoft.com/office/drawing/2014/main" id="{60B75535-7F76-4236-A496-5DF23A1EA23F}"/>
            </a:ext>
          </a:extLst>
        </xdr:cNvPr>
        <xdr:cNvSpPr/>
      </xdr:nvSpPr>
      <xdr:spPr>
        <a:xfrm>
          <a:off x="9192260" y="1436306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135890</xdr:rowOff>
    </xdr:from>
    <xdr:ext cx="469265" cy="253365"/>
    <xdr:sp macro="" textlink="">
      <xdr:nvSpPr>
        <xdr:cNvPr id="366" name="【公営住宅】&#10;一人当たり面積該当値テキスト">
          <a:extLst>
            <a:ext uri="{FF2B5EF4-FFF2-40B4-BE49-F238E27FC236}">
              <a16:creationId xmlns:a16="http://schemas.microsoft.com/office/drawing/2014/main" id="{C292396D-B046-4D3F-A3C6-AA0F8A2BF4CB}"/>
            </a:ext>
          </a:extLst>
        </xdr:cNvPr>
        <xdr:cNvSpPr txBox="1"/>
      </xdr:nvSpPr>
      <xdr:spPr>
        <a:xfrm>
          <a:off x="9258300" y="1421765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1.593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117475</xdr:rowOff>
    </xdr:from>
    <xdr:to>
      <xdr:col>50</xdr:col>
      <xdr:colOff>165100</xdr:colOff>
      <xdr:row>86</xdr:row>
      <xdr:rowOff>50165</xdr:rowOff>
    </xdr:to>
    <xdr:sp macro="" textlink="">
      <xdr:nvSpPr>
        <xdr:cNvPr id="367" name="楕円 366">
          <a:extLst>
            <a:ext uri="{FF2B5EF4-FFF2-40B4-BE49-F238E27FC236}">
              <a16:creationId xmlns:a16="http://schemas.microsoft.com/office/drawing/2014/main" id="{28860853-3D3C-429C-AB90-1A5411D5D359}"/>
            </a:ext>
          </a:extLst>
        </xdr:cNvPr>
        <xdr:cNvSpPr/>
      </xdr:nvSpPr>
      <xdr:spPr>
        <a:xfrm>
          <a:off x="8445500" y="1436687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163195</xdr:rowOff>
    </xdr:from>
    <xdr:to>
      <xdr:col>55</xdr:col>
      <xdr:colOff>0</xdr:colOff>
      <xdr:row>85</xdr:row>
      <xdr:rowOff>167640</xdr:rowOff>
    </xdr:to>
    <xdr:cxnSp macro="">
      <xdr:nvCxnSpPr>
        <xdr:cNvPr id="368" name="直線コネクタ 367">
          <a:extLst>
            <a:ext uri="{FF2B5EF4-FFF2-40B4-BE49-F238E27FC236}">
              <a16:creationId xmlns:a16="http://schemas.microsoft.com/office/drawing/2014/main" id="{59C7E8FD-C20D-49A1-9038-922D8D1F129D}"/>
            </a:ext>
          </a:extLst>
        </xdr:cNvPr>
        <xdr:cNvCxnSpPr/>
      </xdr:nvCxnSpPr>
      <xdr:spPr>
        <a:xfrm flipV="1">
          <a:off x="8496300" y="14412595"/>
          <a:ext cx="7239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121920</xdr:rowOff>
    </xdr:from>
    <xdr:to>
      <xdr:col>46</xdr:col>
      <xdr:colOff>38100</xdr:colOff>
      <xdr:row>86</xdr:row>
      <xdr:rowOff>53340</xdr:rowOff>
    </xdr:to>
    <xdr:sp macro="" textlink="">
      <xdr:nvSpPr>
        <xdr:cNvPr id="369" name="楕円 368">
          <a:extLst>
            <a:ext uri="{FF2B5EF4-FFF2-40B4-BE49-F238E27FC236}">
              <a16:creationId xmlns:a16="http://schemas.microsoft.com/office/drawing/2014/main" id="{CC988519-9A4B-446A-B972-5656FF883ACB}"/>
            </a:ext>
          </a:extLst>
        </xdr:cNvPr>
        <xdr:cNvSpPr/>
      </xdr:nvSpPr>
      <xdr:spPr>
        <a:xfrm>
          <a:off x="7670800" y="1437132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85</xdr:row>
      <xdr:rowOff>167640</xdr:rowOff>
    </xdr:from>
    <xdr:to>
      <xdr:col>50</xdr:col>
      <xdr:colOff>114300</xdr:colOff>
      <xdr:row>86</xdr:row>
      <xdr:rowOff>3810</xdr:rowOff>
    </xdr:to>
    <xdr:cxnSp macro="">
      <xdr:nvCxnSpPr>
        <xdr:cNvPr id="370" name="直線コネクタ 369">
          <a:extLst>
            <a:ext uri="{FF2B5EF4-FFF2-40B4-BE49-F238E27FC236}">
              <a16:creationId xmlns:a16="http://schemas.microsoft.com/office/drawing/2014/main" id="{E12CB11E-6B94-45BB-A91D-F63ABC954E70}"/>
            </a:ext>
          </a:extLst>
        </xdr:cNvPr>
        <xdr:cNvCxnSpPr/>
      </xdr:nvCxnSpPr>
      <xdr:spPr>
        <a:xfrm flipV="1">
          <a:off x="7707630" y="14417040"/>
          <a:ext cx="78867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125730</xdr:rowOff>
    </xdr:from>
    <xdr:to>
      <xdr:col>41</xdr:col>
      <xdr:colOff>101600</xdr:colOff>
      <xdr:row>86</xdr:row>
      <xdr:rowOff>57150</xdr:rowOff>
    </xdr:to>
    <xdr:sp macro="" textlink="">
      <xdr:nvSpPr>
        <xdr:cNvPr id="371" name="楕円 370">
          <a:extLst>
            <a:ext uri="{FF2B5EF4-FFF2-40B4-BE49-F238E27FC236}">
              <a16:creationId xmlns:a16="http://schemas.microsoft.com/office/drawing/2014/main" id="{21D326A8-9160-4C8F-9D80-7C40D8E80B2E}"/>
            </a:ext>
          </a:extLst>
        </xdr:cNvPr>
        <xdr:cNvSpPr/>
      </xdr:nvSpPr>
      <xdr:spPr>
        <a:xfrm>
          <a:off x="6873240" y="143751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3810</xdr:rowOff>
    </xdr:from>
    <xdr:to>
      <xdr:col>45</xdr:col>
      <xdr:colOff>171450</xdr:colOff>
      <xdr:row>86</xdr:row>
      <xdr:rowOff>6985</xdr:rowOff>
    </xdr:to>
    <xdr:cxnSp macro="">
      <xdr:nvCxnSpPr>
        <xdr:cNvPr id="372" name="直線コネクタ 371">
          <a:extLst>
            <a:ext uri="{FF2B5EF4-FFF2-40B4-BE49-F238E27FC236}">
              <a16:creationId xmlns:a16="http://schemas.microsoft.com/office/drawing/2014/main" id="{0101FDFA-6D09-4117-A1C2-303C6438EDF4}"/>
            </a:ext>
          </a:extLst>
        </xdr:cNvPr>
        <xdr:cNvCxnSpPr/>
      </xdr:nvCxnSpPr>
      <xdr:spPr>
        <a:xfrm flipV="1">
          <a:off x="6924040" y="14420850"/>
          <a:ext cx="78359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138430</xdr:rowOff>
    </xdr:from>
    <xdr:to>
      <xdr:col>36</xdr:col>
      <xdr:colOff>165100</xdr:colOff>
      <xdr:row>86</xdr:row>
      <xdr:rowOff>70485</xdr:rowOff>
    </xdr:to>
    <xdr:sp macro="" textlink="">
      <xdr:nvSpPr>
        <xdr:cNvPr id="373" name="楕円 372">
          <a:extLst>
            <a:ext uri="{FF2B5EF4-FFF2-40B4-BE49-F238E27FC236}">
              <a16:creationId xmlns:a16="http://schemas.microsoft.com/office/drawing/2014/main" id="{40E36EEF-4EEC-48EE-9F75-5C312E1B30AB}"/>
            </a:ext>
          </a:extLst>
        </xdr:cNvPr>
        <xdr:cNvSpPr/>
      </xdr:nvSpPr>
      <xdr:spPr>
        <a:xfrm>
          <a:off x="6098540" y="143878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6985</xdr:rowOff>
    </xdr:from>
    <xdr:to>
      <xdr:col>41</xdr:col>
      <xdr:colOff>50800</xdr:colOff>
      <xdr:row>86</xdr:row>
      <xdr:rowOff>20320</xdr:rowOff>
    </xdr:to>
    <xdr:cxnSp macro="">
      <xdr:nvCxnSpPr>
        <xdr:cNvPr id="374" name="直線コネクタ 373">
          <a:extLst>
            <a:ext uri="{FF2B5EF4-FFF2-40B4-BE49-F238E27FC236}">
              <a16:creationId xmlns:a16="http://schemas.microsoft.com/office/drawing/2014/main" id="{7789671C-39E9-4DF9-AB06-5181F2893017}"/>
            </a:ext>
          </a:extLst>
        </xdr:cNvPr>
        <xdr:cNvCxnSpPr/>
      </xdr:nvCxnSpPr>
      <xdr:spPr>
        <a:xfrm flipV="1">
          <a:off x="6149340" y="14424025"/>
          <a:ext cx="7747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86</xdr:row>
      <xdr:rowOff>41910</xdr:rowOff>
    </xdr:from>
    <xdr:ext cx="469900" cy="253365"/>
    <xdr:sp macro="" textlink="">
      <xdr:nvSpPr>
        <xdr:cNvPr id="375" name="n_1aveValue【公営住宅】&#10;一人当たり面積">
          <a:extLst>
            <a:ext uri="{FF2B5EF4-FFF2-40B4-BE49-F238E27FC236}">
              <a16:creationId xmlns:a16="http://schemas.microsoft.com/office/drawing/2014/main" id="{B5EDDBDB-7EC0-443A-B161-2A9545EC7ECC}"/>
            </a:ext>
          </a:extLst>
        </xdr:cNvPr>
        <xdr:cNvSpPr txBox="1"/>
      </xdr:nvSpPr>
      <xdr:spPr>
        <a:xfrm>
          <a:off x="8271510" y="144589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86</xdr:row>
      <xdr:rowOff>46990</xdr:rowOff>
    </xdr:from>
    <xdr:ext cx="469900" cy="252730"/>
    <xdr:sp macro="" textlink="">
      <xdr:nvSpPr>
        <xdr:cNvPr id="376" name="n_2aveValue【公営住宅】&#10;一人当たり面積">
          <a:extLst>
            <a:ext uri="{FF2B5EF4-FFF2-40B4-BE49-F238E27FC236}">
              <a16:creationId xmlns:a16="http://schemas.microsoft.com/office/drawing/2014/main" id="{7B9BFCAF-F826-42D3-9850-8C1C38ED9EE0}"/>
            </a:ext>
          </a:extLst>
        </xdr:cNvPr>
        <xdr:cNvSpPr txBox="1"/>
      </xdr:nvSpPr>
      <xdr:spPr>
        <a:xfrm>
          <a:off x="7509510" y="1446403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86</xdr:row>
      <xdr:rowOff>59690</xdr:rowOff>
    </xdr:from>
    <xdr:ext cx="469900" cy="253365"/>
    <xdr:sp macro="" textlink="">
      <xdr:nvSpPr>
        <xdr:cNvPr id="377" name="n_3aveValue【公営住宅】&#10;一人当たり面積">
          <a:extLst>
            <a:ext uri="{FF2B5EF4-FFF2-40B4-BE49-F238E27FC236}">
              <a16:creationId xmlns:a16="http://schemas.microsoft.com/office/drawing/2014/main" id="{66BE3ACD-88DD-429E-9C75-CE620CCBE69A}"/>
            </a:ext>
          </a:extLst>
        </xdr:cNvPr>
        <xdr:cNvSpPr txBox="1"/>
      </xdr:nvSpPr>
      <xdr:spPr>
        <a:xfrm>
          <a:off x="6711950" y="144767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100965</xdr:rowOff>
    </xdr:from>
    <xdr:ext cx="469900" cy="253365"/>
    <xdr:sp macro="" textlink="">
      <xdr:nvSpPr>
        <xdr:cNvPr id="378" name="n_4aveValue【公営住宅】&#10;一人当たり面積">
          <a:extLst>
            <a:ext uri="{FF2B5EF4-FFF2-40B4-BE49-F238E27FC236}">
              <a16:creationId xmlns:a16="http://schemas.microsoft.com/office/drawing/2014/main" id="{9D36F411-F5F6-4AA4-9017-AF5F4DE48310}"/>
            </a:ext>
          </a:extLst>
        </xdr:cNvPr>
        <xdr:cNvSpPr txBox="1"/>
      </xdr:nvSpPr>
      <xdr:spPr>
        <a:xfrm>
          <a:off x="5937250" y="140150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84</xdr:row>
      <xdr:rowOff>66040</xdr:rowOff>
    </xdr:from>
    <xdr:ext cx="469900" cy="252730"/>
    <xdr:sp macro="" textlink="">
      <xdr:nvSpPr>
        <xdr:cNvPr id="379" name="n_1mainValue【公営住宅】&#10;一人当たり面積">
          <a:extLst>
            <a:ext uri="{FF2B5EF4-FFF2-40B4-BE49-F238E27FC236}">
              <a16:creationId xmlns:a16="http://schemas.microsoft.com/office/drawing/2014/main" id="{BFA255B8-C006-40F7-AEC6-62C9DB687075}"/>
            </a:ext>
          </a:extLst>
        </xdr:cNvPr>
        <xdr:cNvSpPr txBox="1"/>
      </xdr:nvSpPr>
      <xdr:spPr>
        <a:xfrm>
          <a:off x="8271510" y="141478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84</xdr:row>
      <xdr:rowOff>69850</xdr:rowOff>
    </xdr:from>
    <xdr:ext cx="469900" cy="252730"/>
    <xdr:sp macro="" textlink="">
      <xdr:nvSpPr>
        <xdr:cNvPr id="380" name="n_2mainValue【公営住宅】&#10;一人当たり面積">
          <a:extLst>
            <a:ext uri="{FF2B5EF4-FFF2-40B4-BE49-F238E27FC236}">
              <a16:creationId xmlns:a16="http://schemas.microsoft.com/office/drawing/2014/main" id="{C5D6D428-4610-4081-BAF3-8128C51E97C9}"/>
            </a:ext>
          </a:extLst>
        </xdr:cNvPr>
        <xdr:cNvSpPr txBox="1"/>
      </xdr:nvSpPr>
      <xdr:spPr>
        <a:xfrm>
          <a:off x="7509510" y="1415161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84</xdr:row>
      <xdr:rowOff>73025</xdr:rowOff>
    </xdr:from>
    <xdr:ext cx="469900" cy="253365"/>
    <xdr:sp macro="" textlink="">
      <xdr:nvSpPr>
        <xdr:cNvPr id="381" name="n_3mainValue【公営住宅】&#10;一人当たり面積">
          <a:extLst>
            <a:ext uri="{FF2B5EF4-FFF2-40B4-BE49-F238E27FC236}">
              <a16:creationId xmlns:a16="http://schemas.microsoft.com/office/drawing/2014/main" id="{2AAFED8C-FD67-4002-9154-857BFBCAB0F3}"/>
            </a:ext>
          </a:extLst>
        </xdr:cNvPr>
        <xdr:cNvSpPr txBox="1"/>
      </xdr:nvSpPr>
      <xdr:spPr>
        <a:xfrm>
          <a:off x="6711950" y="141547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61595</xdr:rowOff>
    </xdr:from>
    <xdr:ext cx="469900" cy="253365"/>
    <xdr:sp macro="" textlink="">
      <xdr:nvSpPr>
        <xdr:cNvPr id="382" name="n_4mainValue【公営住宅】&#10;一人当たり面積">
          <a:extLst>
            <a:ext uri="{FF2B5EF4-FFF2-40B4-BE49-F238E27FC236}">
              <a16:creationId xmlns:a16="http://schemas.microsoft.com/office/drawing/2014/main" id="{812B4114-F57C-4E59-B6A7-925801E3591E}"/>
            </a:ext>
          </a:extLst>
        </xdr:cNvPr>
        <xdr:cNvSpPr txBox="1"/>
      </xdr:nvSpPr>
      <xdr:spPr>
        <a:xfrm>
          <a:off x="5937250" y="144786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C61B9343-6555-4DC6-8AB8-6D2D3E900117}"/>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9928C638-2159-47A4-BD74-FE37706F7F7C}"/>
            </a:ext>
          </a:extLst>
        </xdr:cNvPr>
        <xdr:cNvSpPr/>
      </xdr:nvSpPr>
      <xdr:spPr>
        <a:xfrm>
          <a:off x="79756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84CE3668-0957-4065-82C5-4EA721A5CE29}"/>
            </a:ext>
          </a:extLst>
        </xdr:cNvPr>
        <xdr:cNvSpPr/>
      </xdr:nvSpPr>
      <xdr:spPr>
        <a:xfrm>
          <a:off x="79756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80D74EC-1BA4-474F-9D89-A532A66EC193}"/>
            </a:ext>
          </a:extLst>
        </xdr:cNvPr>
        <xdr:cNvSpPr/>
      </xdr:nvSpPr>
      <xdr:spPr>
        <a:xfrm>
          <a:off x="167640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C7DE4D9E-30E5-4BF8-894D-19DD0ED9A84B}"/>
            </a:ext>
          </a:extLst>
        </xdr:cNvPr>
        <xdr:cNvSpPr/>
      </xdr:nvSpPr>
      <xdr:spPr>
        <a:xfrm>
          <a:off x="167640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3BAEC2D2-FABD-4363-B9DC-2F342530832A}"/>
            </a:ext>
          </a:extLst>
        </xdr:cNvPr>
        <xdr:cNvSpPr/>
      </xdr:nvSpPr>
      <xdr:spPr>
        <a:xfrm>
          <a:off x="268224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3E00BCE5-B7AD-48CF-9A8B-5823B890A21E}"/>
            </a:ext>
          </a:extLst>
        </xdr:cNvPr>
        <xdr:cNvSpPr/>
      </xdr:nvSpPr>
      <xdr:spPr>
        <a:xfrm>
          <a:off x="268224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8F37F32E-937A-4DF4-ABAB-A9136FF6976F}"/>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BAD2C240-3C64-4018-AFEE-B1D6D299355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B3EEA5FB-C814-449E-B2D4-2A630EC71D58}"/>
            </a:ext>
          </a:extLst>
        </xdr:cNvPr>
        <xdr:cNvSpPr/>
      </xdr:nvSpPr>
      <xdr:spPr>
        <a:xfrm>
          <a:off x="593090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B057C71D-450B-49F6-B14E-2F7FDBB44709}"/>
            </a:ext>
          </a:extLst>
        </xdr:cNvPr>
        <xdr:cNvSpPr/>
      </xdr:nvSpPr>
      <xdr:spPr>
        <a:xfrm>
          <a:off x="593090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579313C8-122C-456B-915F-186F500113CA}"/>
            </a:ext>
          </a:extLst>
        </xdr:cNvPr>
        <xdr:cNvSpPr/>
      </xdr:nvSpPr>
      <xdr:spPr>
        <a:xfrm>
          <a:off x="683260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B08C3A44-BFF4-4473-8F5E-A4D10D136545}"/>
            </a:ext>
          </a:extLst>
        </xdr:cNvPr>
        <xdr:cNvSpPr/>
      </xdr:nvSpPr>
      <xdr:spPr>
        <a:xfrm>
          <a:off x="683260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B1164340-FAC0-4E0C-820B-CD1B2CEC46D9}"/>
            </a:ext>
          </a:extLst>
        </xdr:cNvPr>
        <xdr:cNvSpPr/>
      </xdr:nvSpPr>
      <xdr:spPr>
        <a:xfrm>
          <a:off x="783844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85AB5DF7-C693-4C8C-8CC1-4C7F3CF99870}"/>
            </a:ext>
          </a:extLst>
        </xdr:cNvPr>
        <xdr:cNvSpPr/>
      </xdr:nvSpPr>
      <xdr:spPr>
        <a:xfrm>
          <a:off x="783844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228,005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534DCCBB-398B-487E-A8C3-2AA800EF44DD}"/>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74295</xdr:rowOff>
    </xdr:from>
    <xdr:to>
      <xdr:col>90</xdr:col>
      <xdr:colOff>25400</xdr:colOff>
      <xdr:row>28</xdr:row>
      <xdr:rowOff>24765</xdr:rowOff>
    </xdr:to>
    <xdr:sp macro="" textlink="">
      <xdr:nvSpPr>
        <xdr:cNvPr id="399" name="正方形/長方形 398">
          <a:extLst>
            <a:ext uri="{FF2B5EF4-FFF2-40B4-BE49-F238E27FC236}">
              <a16:creationId xmlns:a16="http://schemas.microsoft.com/office/drawing/2014/main" id="{7787647C-C751-4604-9DAD-7ED5F8983212}"/>
            </a:ext>
          </a:extLst>
        </xdr:cNvPr>
        <xdr:cNvSpPr/>
      </xdr:nvSpPr>
      <xdr:spPr>
        <a:xfrm>
          <a:off x="10960100" y="4097655"/>
          <a:ext cx="41529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400" name="正方形/長方形 399">
          <a:extLst>
            <a:ext uri="{FF2B5EF4-FFF2-40B4-BE49-F238E27FC236}">
              <a16:creationId xmlns:a16="http://schemas.microsoft.com/office/drawing/2014/main" id="{61413281-7156-4B85-BCF4-29993DF57421}"/>
            </a:ext>
          </a:extLst>
        </xdr:cNvPr>
        <xdr:cNvSpPr/>
      </xdr:nvSpPr>
      <xdr:spPr>
        <a:xfrm>
          <a:off x="11064240" y="474408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401" name="正方形/長方形 400">
          <a:extLst>
            <a:ext uri="{FF2B5EF4-FFF2-40B4-BE49-F238E27FC236}">
              <a16:creationId xmlns:a16="http://schemas.microsoft.com/office/drawing/2014/main" id="{8E0D9E21-90F4-42D4-AF6D-A4009E39C31B}"/>
            </a:ext>
          </a:extLst>
        </xdr:cNvPr>
        <xdr:cNvSpPr/>
      </xdr:nvSpPr>
      <xdr:spPr>
        <a:xfrm>
          <a:off x="11064240" y="494220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402" name="正方形/長方形 401">
          <a:extLst>
            <a:ext uri="{FF2B5EF4-FFF2-40B4-BE49-F238E27FC236}">
              <a16:creationId xmlns:a16="http://schemas.microsoft.com/office/drawing/2014/main" id="{E78A9DB0-A212-4C25-AF21-42FCDD61AEB1}"/>
            </a:ext>
          </a:extLst>
        </xdr:cNvPr>
        <xdr:cNvSpPr/>
      </xdr:nvSpPr>
      <xdr:spPr>
        <a:xfrm>
          <a:off x="11965940" y="474408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403" name="正方形/長方形 402">
          <a:extLst>
            <a:ext uri="{FF2B5EF4-FFF2-40B4-BE49-F238E27FC236}">
              <a16:creationId xmlns:a16="http://schemas.microsoft.com/office/drawing/2014/main" id="{BC0B1173-4E14-4B72-852C-B3293A966F23}"/>
            </a:ext>
          </a:extLst>
        </xdr:cNvPr>
        <xdr:cNvSpPr/>
      </xdr:nvSpPr>
      <xdr:spPr>
        <a:xfrm>
          <a:off x="11965940" y="494220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404" name="正方形/長方形 403">
          <a:extLst>
            <a:ext uri="{FF2B5EF4-FFF2-40B4-BE49-F238E27FC236}">
              <a16:creationId xmlns:a16="http://schemas.microsoft.com/office/drawing/2014/main" id="{6A434B59-8124-4C99-9EB1-C6C0E979D6D3}"/>
            </a:ext>
          </a:extLst>
        </xdr:cNvPr>
        <xdr:cNvSpPr/>
      </xdr:nvSpPr>
      <xdr:spPr>
        <a:xfrm>
          <a:off x="12971780" y="474408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405" name="正方形/長方形 404">
          <a:extLst>
            <a:ext uri="{FF2B5EF4-FFF2-40B4-BE49-F238E27FC236}">
              <a16:creationId xmlns:a16="http://schemas.microsoft.com/office/drawing/2014/main" id="{1ED91837-2E67-45C6-86B7-D5AEE6B8762D}"/>
            </a:ext>
          </a:extLst>
        </xdr:cNvPr>
        <xdr:cNvSpPr/>
      </xdr:nvSpPr>
      <xdr:spPr>
        <a:xfrm>
          <a:off x="12971780" y="494220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06" name="正方形/長方形 405">
          <a:extLst>
            <a:ext uri="{FF2B5EF4-FFF2-40B4-BE49-F238E27FC236}">
              <a16:creationId xmlns:a16="http://schemas.microsoft.com/office/drawing/2014/main" id="{A1A1D036-80DA-41F5-989F-2DFF999F18A6}"/>
            </a:ext>
          </a:extLst>
        </xdr:cNvPr>
        <xdr:cNvSpPr/>
      </xdr:nvSpPr>
      <xdr:spPr>
        <a:xfrm>
          <a:off x="10960100" y="5215255"/>
          <a:ext cx="41529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407" name="テキスト ボックス 406">
          <a:extLst>
            <a:ext uri="{FF2B5EF4-FFF2-40B4-BE49-F238E27FC236}">
              <a16:creationId xmlns:a16="http://schemas.microsoft.com/office/drawing/2014/main" id="{A67C5692-0B89-4C7F-84CD-0929E3B356D3}"/>
            </a:ext>
          </a:extLst>
        </xdr:cNvPr>
        <xdr:cNvSpPr txBox="1"/>
      </xdr:nvSpPr>
      <xdr:spPr>
        <a:xfrm>
          <a:off x="10922000" y="502920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408" name="直線コネクタ 407">
          <a:extLst>
            <a:ext uri="{FF2B5EF4-FFF2-40B4-BE49-F238E27FC236}">
              <a16:creationId xmlns:a16="http://schemas.microsoft.com/office/drawing/2014/main" id="{0063BFF9-6C0A-48EF-95F8-6A87AD30AED9}"/>
            </a:ext>
          </a:extLst>
        </xdr:cNvPr>
        <xdr:cNvCxnSpPr/>
      </xdr:nvCxnSpPr>
      <xdr:spPr>
        <a:xfrm>
          <a:off x="10960100" y="745045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6725" cy="252730"/>
    <xdr:sp macro="" textlink="">
      <xdr:nvSpPr>
        <xdr:cNvPr id="409" name="テキスト ボックス 408">
          <a:extLst>
            <a:ext uri="{FF2B5EF4-FFF2-40B4-BE49-F238E27FC236}">
              <a16:creationId xmlns:a16="http://schemas.microsoft.com/office/drawing/2014/main" id="{2C1E3309-1413-4371-B9D9-219B9CA1F835}"/>
            </a:ext>
          </a:extLst>
        </xdr:cNvPr>
        <xdr:cNvSpPr txBox="1"/>
      </xdr:nvSpPr>
      <xdr:spPr>
        <a:xfrm>
          <a:off x="10561320" y="731202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90805</xdr:rowOff>
    </xdr:from>
    <xdr:to>
      <xdr:col>89</xdr:col>
      <xdr:colOff>171450</xdr:colOff>
      <xdr:row>42</xdr:row>
      <xdr:rowOff>90805</xdr:rowOff>
    </xdr:to>
    <xdr:cxnSp macro="">
      <xdr:nvCxnSpPr>
        <xdr:cNvPr id="410" name="直線コネクタ 409">
          <a:extLst>
            <a:ext uri="{FF2B5EF4-FFF2-40B4-BE49-F238E27FC236}">
              <a16:creationId xmlns:a16="http://schemas.microsoft.com/office/drawing/2014/main" id="{78E609D0-CD51-4828-B1C4-66BABCD643FD}"/>
            </a:ext>
          </a:extLst>
        </xdr:cNvPr>
        <xdr:cNvCxnSpPr/>
      </xdr:nvCxnSpPr>
      <xdr:spPr>
        <a:xfrm>
          <a:off x="10960100" y="713168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118745</xdr:rowOff>
    </xdr:from>
    <xdr:ext cx="466725" cy="253365"/>
    <xdr:sp macro="" textlink="">
      <xdr:nvSpPr>
        <xdr:cNvPr id="411" name="テキスト ボックス 410">
          <a:extLst>
            <a:ext uri="{FF2B5EF4-FFF2-40B4-BE49-F238E27FC236}">
              <a16:creationId xmlns:a16="http://schemas.microsoft.com/office/drawing/2014/main" id="{AE029250-7D3D-4C38-9819-8954D5FE235A}"/>
            </a:ext>
          </a:extLst>
        </xdr:cNvPr>
        <xdr:cNvSpPr txBox="1"/>
      </xdr:nvSpPr>
      <xdr:spPr>
        <a:xfrm>
          <a:off x="10561320" y="699198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106680</xdr:rowOff>
    </xdr:from>
    <xdr:to>
      <xdr:col>89</xdr:col>
      <xdr:colOff>171450</xdr:colOff>
      <xdr:row>40</xdr:row>
      <xdr:rowOff>106680</xdr:rowOff>
    </xdr:to>
    <xdr:cxnSp macro="">
      <xdr:nvCxnSpPr>
        <xdr:cNvPr id="412" name="直線コネクタ 411">
          <a:extLst>
            <a:ext uri="{FF2B5EF4-FFF2-40B4-BE49-F238E27FC236}">
              <a16:creationId xmlns:a16="http://schemas.microsoft.com/office/drawing/2014/main" id="{85A0684C-8B80-429A-8F2F-F45119A322D1}"/>
            </a:ext>
          </a:extLst>
        </xdr:cNvPr>
        <xdr:cNvCxnSpPr/>
      </xdr:nvCxnSpPr>
      <xdr:spPr>
        <a:xfrm>
          <a:off x="10960100" y="681228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134620</xdr:rowOff>
    </xdr:from>
    <xdr:ext cx="402590" cy="253365"/>
    <xdr:sp macro="" textlink="">
      <xdr:nvSpPr>
        <xdr:cNvPr id="413" name="テキスト ボックス 412">
          <a:extLst>
            <a:ext uri="{FF2B5EF4-FFF2-40B4-BE49-F238E27FC236}">
              <a16:creationId xmlns:a16="http://schemas.microsoft.com/office/drawing/2014/main" id="{8FE61D85-E5D2-4761-AC8F-2367FAEC0438}"/>
            </a:ext>
          </a:extLst>
        </xdr:cNvPr>
        <xdr:cNvSpPr txBox="1"/>
      </xdr:nvSpPr>
      <xdr:spPr>
        <a:xfrm>
          <a:off x="10602595" y="667258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122555</xdr:rowOff>
    </xdr:from>
    <xdr:to>
      <xdr:col>89</xdr:col>
      <xdr:colOff>171450</xdr:colOff>
      <xdr:row>38</xdr:row>
      <xdr:rowOff>122555</xdr:rowOff>
    </xdr:to>
    <xdr:cxnSp macro="">
      <xdr:nvCxnSpPr>
        <xdr:cNvPr id="414" name="直線コネクタ 413">
          <a:extLst>
            <a:ext uri="{FF2B5EF4-FFF2-40B4-BE49-F238E27FC236}">
              <a16:creationId xmlns:a16="http://schemas.microsoft.com/office/drawing/2014/main" id="{8C4F5BAA-AD29-4EB5-A6A3-E8D0386B7FEC}"/>
            </a:ext>
          </a:extLst>
        </xdr:cNvPr>
        <xdr:cNvCxnSpPr/>
      </xdr:nvCxnSpPr>
      <xdr:spPr>
        <a:xfrm>
          <a:off x="10960100" y="649287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151130</xdr:rowOff>
    </xdr:from>
    <xdr:ext cx="402590" cy="253365"/>
    <xdr:sp macro="" textlink="">
      <xdr:nvSpPr>
        <xdr:cNvPr id="415" name="テキスト ボックス 414">
          <a:extLst>
            <a:ext uri="{FF2B5EF4-FFF2-40B4-BE49-F238E27FC236}">
              <a16:creationId xmlns:a16="http://schemas.microsoft.com/office/drawing/2014/main" id="{5F0FAAA5-4811-4EA8-8764-58F86BAF2F35}"/>
            </a:ext>
          </a:extLst>
        </xdr:cNvPr>
        <xdr:cNvSpPr txBox="1"/>
      </xdr:nvSpPr>
      <xdr:spPr>
        <a:xfrm>
          <a:off x="10602595" y="635381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138430</xdr:rowOff>
    </xdr:from>
    <xdr:to>
      <xdr:col>89</xdr:col>
      <xdr:colOff>171450</xdr:colOff>
      <xdr:row>36</xdr:row>
      <xdr:rowOff>138430</xdr:rowOff>
    </xdr:to>
    <xdr:cxnSp macro="">
      <xdr:nvCxnSpPr>
        <xdr:cNvPr id="416" name="直線コネクタ 415">
          <a:extLst>
            <a:ext uri="{FF2B5EF4-FFF2-40B4-BE49-F238E27FC236}">
              <a16:creationId xmlns:a16="http://schemas.microsoft.com/office/drawing/2014/main" id="{A75FE5FD-8D1F-4BED-9029-A07A405AC044}"/>
            </a:ext>
          </a:extLst>
        </xdr:cNvPr>
        <xdr:cNvCxnSpPr/>
      </xdr:nvCxnSpPr>
      <xdr:spPr>
        <a:xfrm>
          <a:off x="10960100" y="617347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167005</xdr:rowOff>
    </xdr:from>
    <xdr:ext cx="402590" cy="252730"/>
    <xdr:sp macro="" textlink="">
      <xdr:nvSpPr>
        <xdr:cNvPr id="417" name="テキスト ボックス 416">
          <a:extLst>
            <a:ext uri="{FF2B5EF4-FFF2-40B4-BE49-F238E27FC236}">
              <a16:creationId xmlns:a16="http://schemas.microsoft.com/office/drawing/2014/main" id="{A1C28C6D-8515-41B4-BC73-25F1F7BF785B}"/>
            </a:ext>
          </a:extLst>
        </xdr:cNvPr>
        <xdr:cNvSpPr txBox="1"/>
      </xdr:nvSpPr>
      <xdr:spPr>
        <a:xfrm>
          <a:off x="10602595" y="603440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154305</xdr:rowOff>
    </xdr:from>
    <xdr:to>
      <xdr:col>89</xdr:col>
      <xdr:colOff>171450</xdr:colOff>
      <xdr:row>34</xdr:row>
      <xdr:rowOff>154305</xdr:rowOff>
    </xdr:to>
    <xdr:cxnSp macro="">
      <xdr:nvCxnSpPr>
        <xdr:cNvPr id="418" name="直線コネクタ 417">
          <a:extLst>
            <a:ext uri="{FF2B5EF4-FFF2-40B4-BE49-F238E27FC236}">
              <a16:creationId xmlns:a16="http://schemas.microsoft.com/office/drawing/2014/main" id="{9311532F-0651-4675-AB38-F8670F7C7C5C}"/>
            </a:ext>
          </a:extLst>
        </xdr:cNvPr>
        <xdr:cNvCxnSpPr/>
      </xdr:nvCxnSpPr>
      <xdr:spPr>
        <a:xfrm>
          <a:off x="10960100" y="585406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2590" cy="252730"/>
    <xdr:sp macro="" textlink="">
      <xdr:nvSpPr>
        <xdr:cNvPr id="419" name="テキスト ボックス 418">
          <a:extLst>
            <a:ext uri="{FF2B5EF4-FFF2-40B4-BE49-F238E27FC236}">
              <a16:creationId xmlns:a16="http://schemas.microsoft.com/office/drawing/2014/main" id="{E1C9FC4A-B272-4E87-AC9D-3611875396F9}"/>
            </a:ext>
          </a:extLst>
        </xdr:cNvPr>
        <xdr:cNvSpPr txBox="1"/>
      </xdr:nvSpPr>
      <xdr:spPr>
        <a:xfrm>
          <a:off x="10602595" y="57156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171450</xdr:colOff>
      <xdr:row>33</xdr:row>
      <xdr:rowOff>2540</xdr:rowOff>
    </xdr:to>
    <xdr:cxnSp macro="">
      <xdr:nvCxnSpPr>
        <xdr:cNvPr id="420" name="直線コネクタ 419">
          <a:extLst>
            <a:ext uri="{FF2B5EF4-FFF2-40B4-BE49-F238E27FC236}">
              <a16:creationId xmlns:a16="http://schemas.microsoft.com/office/drawing/2014/main" id="{2C1C867A-5B90-4DED-A8AE-6F69E0417985}"/>
            </a:ext>
          </a:extLst>
        </xdr:cNvPr>
        <xdr:cNvCxnSpPr/>
      </xdr:nvCxnSpPr>
      <xdr:spPr>
        <a:xfrm>
          <a:off x="10960100" y="553466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31115</xdr:rowOff>
    </xdr:from>
    <xdr:ext cx="339090" cy="252730"/>
    <xdr:sp macro="" textlink="">
      <xdr:nvSpPr>
        <xdr:cNvPr id="421" name="テキスト ボックス 420">
          <a:extLst>
            <a:ext uri="{FF2B5EF4-FFF2-40B4-BE49-F238E27FC236}">
              <a16:creationId xmlns:a16="http://schemas.microsoft.com/office/drawing/2014/main" id="{0BCF260D-65D3-4BAF-9685-EF9CED48B64D}"/>
            </a:ext>
          </a:extLst>
        </xdr:cNvPr>
        <xdr:cNvSpPr txBox="1"/>
      </xdr:nvSpPr>
      <xdr:spPr>
        <a:xfrm>
          <a:off x="10666730" y="5395595"/>
          <a:ext cx="339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422" name="直線コネクタ 421">
          <a:extLst>
            <a:ext uri="{FF2B5EF4-FFF2-40B4-BE49-F238E27FC236}">
              <a16:creationId xmlns:a16="http://schemas.microsoft.com/office/drawing/2014/main" id="{3052A591-BD4B-4E84-B68D-BEDADB371D05}"/>
            </a:ext>
          </a:extLst>
        </xdr:cNvPr>
        <xdr:cNvCxnSpPr/>
      </xdr:nvCxnSpPr>
      <xdr:spPr>
        <a:xfrm>
          <a:off x="10960100" y="521525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18415</xdr:rowOff>
    </xdr:from>
    <xdr:to>
      <xdr:col>90</xdr:col>
      <xdr:colOff>25400</xdr:colOff>
      <xdr:row>44</xdr:row>
      <xdr:rowOff>74295</xdr:rowOff>
    </xdr:to>
    <xdr:sp macro="" textlink="">
      <xdr:nvSpPr>
        <xdr:cNvPr id="423" name="【認定こども園・幼稚園・保育所】&#10;有形固定資産減価償却率グラフ枠">
          <a:extLst>
            <a:ext uri="{FF2B5EF4-FFF2-40B4-BE49-F238E27FC236}">
              <a16:creationId xmlns:a16="http://schemas.microsoft.com/office/drawing/2014/main" id="{5611B9A7-8DE8-4C41-B25E-D9F8BDBB82AE}"/>
            </a:ext>
          </a:extLst>
        </xdr:cNvPr>
        <xdr:cNvSpPr/>
      </xdr:nvSpPr>
      <xdr:spPr>
        <a:xfrm>
          <a:off x="10960100" y="5215255"/>
          <a:ext cx="41529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38100</xdr:rowOff>
    </xdr:from>
    <xdr:to>
      <xdr:col>85</xdr:col>
      <xdr:colOff>126365</xdr:colOff>
      <xdr:row>42</xdr:row>
      <xdr:rowOff>90805</xdr:rowOff>
    </xdr:to>
    <xdr:cxnSp macro="">
      <xdr:nvCxnSpPr>
        <xdr:cNvPr id="424" name="直線コネクタ 423">
          <a:extLst>
            <a:ext uri="{FF2B5EF4-FFF2-40B4-BE49-F238E27FC236}">
              <a16:creationId xmlns:a16="http://schemas.microsoft.com/office/drawing/2014/main" id="{9C8B260E-987E-47DE-8E15-7740591E4AAF}"/>
            </a:ext>
          </a:extLst>
        </xdr:cNvPr>
        <xdr:cNvCxnSpPr/>
      </xdr:nvCxnSpPr>
      <xdr:spPr>
        <a:xfrm flipV="1">
          <a:off x="14375765" y="5570220"/>
          <a:ext cx="0" cy="1561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94615</xdr:rowOff>
    </xdr:from>
    <xdr:ext cx="469265" cy="253365"/>
    <xdr:sp macro="" textlink="">
      <xdr:nvSpPr>
        <xdr:cNvPr id="425" name="【認定こども園・幼稚園・保育所】&#10;有形固定資産減価償却率最小値テキスト">
          <a:extLst>
            <a:ext uri="{FF2B5EF4-FFF2-40B4-BE49-F238E27FC236}">
              <a16:creationId xmlns:a16="http://schemas.microsoft.com/office/drawing/2014/main" id="{4BF31026-E778-4664-A92C-4795B2F6004F}"/>
            </a:ext>
          </a:extLst>
        </xdr:cNvPr>
        <xdr:cNvSpPr txBox="1"/>
      </xdr:nvSpPr>
      <xdr:spPr>
        <a:xfrm>
          <a:off x="14414500" y="713549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90805</xdr:rowOff>
    </xdr:from>
    <xdr:to>
      <xdr:col>86</xdr:col>
      <xdr:colOff>25400</xdr:colOff>
      <xdr:row>42</xdr:row>
      <xdr:rowOff>90805</xdr:rowOff>
    </xdr:to>
    <xdr:cxnSp macro="">
      <xdr:nvCxnSpPr>
        <xdr:cNvPr id="426" name="直線コネクタ 425">
          <a:extLst>
            <a:ext uri="{FF2B5EF4-FFF2-40B4-BE49-F238E27FC236}">
              <a16:creationId xmlns:a16="http://schemas.microsoft.com/office/drawing/2014/main" id="{39EA05E1-42B2-4A9C-A30C-4ACF6731DBAD}"/>
            </a:ext>
          </a:extLst>
        </xdr:cNvPr>
        <xdr:cNvCxnSpPr/>
      </xdr:nvCxnSpPr>
      <xdr:spPr>
        <a:xfrm>
          <a:off x="14287500" y="713168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153035</xdr:rowOff>
    </xdr:from>
    <xdr:ext cx="339725" cy="253365"/>
    <xdr:sp macro="" textlink="">
      <xdr:nvSpPr>
        <xdr:cNvPr id="427" name="【認定こども園・幼稚園・保育所】&#10;有形固定資産減価償却率最大値テキスト">
          <a:extLst>
            <a:ext uri="{FF2B5EF4-FFF2-40B4-BE49-F238E27FC236}">
              <a16:creationId xmlns:a16="http://schemas.microsoft.com/office/drawing/2014/main" id="{F524D285-4301-4EEC-BCDA-6B9BCE19202B}"/>
            </a:ext>
          </a:extLst>
        </xdr:cNvPr>
        <xdr:cNvSpPr txBox="1"/>
      </xdr:nvSpPr>
      <xdr:spPr>
        <a:xfrm>
          <a:off x="14414500" y="5349875"/>
          <a:ext cx="339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38100</xdr:rowOff>
    </xdr:from>
    <xdr:to>
      <xdr:col>86</xdr:col>
      <xdr:colOff>25400</xdr:colOff>
      <xdr:row>33</xdr:row>
      <xdr:rowOff>38100</xdr:rowOff>
    </xdr:to>
    <xdr:cxnSp macro="">
      <xdr:nvCxnSpPr>
        <xdr:cNvPr id="428" name="直線コネクタ 427">
          <a:extLst>
            <a:ext uri="{FF2B5EF4-FFF2-40B4-BE49-F238E27FC236}">
              <a16:creationId xmlns:a16="http://schemas.microsoft.com/office/drawing/2014/main" id="{DF5290CF-E344-4874-BCD7-A9A411429A66}"/>
            </a:ext>
          </a:extLst>
        </xdr:cNvPr>
        <xdr:cNvCxnSpPr/>
      </xdr:nvCxnSpPr>
      <xdr:spPr>
        <a:xfrm>
          <a:off x="14287500" y="55702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151130</xdr:rowOff>
    </xdr:from>
    <xdr:ext cx="404495" cy="253365"/>
    <xdr:sp macro="" textlink="">
      <xdr:nvSpPr>
        <xdr:cNvPr id="429" name="【認定こども園・幼稚園・保育所】&#10;有形固定資産減価償却率平均値テキスト">
          <a:extLst>
            <a:ext uri="{FF2B5EF4-FFF2-40B4-BE49-F238E27FC236}">
              <a16:creationId xmlns:a16="http://schemas.microsoft.com/office/drawing/2014/main" id="{3BF2F6C7-6C03-4849-81E9-89F7CA5719B3}"/>
            </a:ext>
          </a:extLst>
        </xdr:cNvPr>
        <xdr:cNvSpPr txBox="1"/>
      </xdr:nvSpPr>
      <xdr:spPr>
        <a:xfrm>
          <a:off x="14414500" y="6186170"/>
          <a:ext cx="4044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128905</xdr:rowOff>
    </xdr:from>
    <xdr:to>
      <xdr:col>85</xdr:col>
      <xdr:colOff>171450</xdr:colOff>
      <xdr:row>38</xdr:row>
      <xdr:rowOff>60325</xdr:rowOff>
    </xdr:to>
    <xdr:sp macro="" textlink="">
      <xdr:nvSpPr>
        <xdr:cNvPr id="430" name="フローチャート: 判断 429">
          <a:extLst>
            <a:ext uri="{FF2B5EF4-FFF2-40B4-BE49-F238E27FC236}">
              <a16:creationId xmlns:a16="http://schemas.microsoft.com/office/drawing/2014/main" id="{4E9B475F-8BCB-41A7-9B01-A446D51B992A}"/>
            </a:ext>
          </a:extLst>
        </xdr:cNvPr>
        <xdr:cNvSpPr/>
      </xdr:nvSpPr>
      <xdr:spPr>
        <a:xfrm>
          <a:off x="14325600" y="6331585"/>
          <a:ext cx="8763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109220</xdr:rowOff>
    </xdr:from>
    <xdr:to>
      <xdr:col>81</xdr:col>
      <xdr:colOff>101600</xdr:colOff>
      <xdr:row>38</xdr:row>
      <xdr:rowOff>40640</xdr:rowOff>
    </xdr:to>
    <xdr:sp macro="" textlink="">
      <xdr:nvSpPr>
        <xdr:cNvPr id="431" name="フローチャート: 判断 430">
          <a:extLst>
            <a:ext uri="{FF2B5EF4-FFF2-40B4-BE49-F238E27FC236}">
              <a16:creationId xmlns:a16="http://schemas.microsoft.com/office/drawing/2014/main" id="{21F19BF0-19A6-4249-8B8C-07BACCB2A77B}"/>
            </a:ext>
          </a:extLst>
        </xdr:cNvPr>
        <xdr:cNvSpPr/>
      </xdr:nvSpPr>
      <xdr:spPr>
        <a:xfrm>
          <a:off x="13578840" y="63119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159385</xdr:rowOff>
    </xdr:from>
    <xdr:to>
      <xdr:col>76</xdr:col>
      <xdr:colOff>165100</xdr:colOff>
      <xdr:row>38</xdr:row>
      <xdr:rowOff>90805</xdr:rowOff>
    </xdr:to>
    <xdr:sp macro="" textlink="">
      <xdr:nvSpPr>
        <xdr:cNvPr id="432" name="フローチャート: 判断 431">
          <a:extLst>
            <a:ext uri="{FF2B5EF4-FFF2-40B4-BE49-F238E27FC236}">
              <a16:creationId xmlns:a16="http://schemas.microsoft.com/office/drawing/2014/main" id="{4F297998-3DC9-424B-901B-791FD3FA869E}"/>
            </a:ext>
          </a:extLst>
        </xdr:cNvPr>
        <xdr:cNvSpPr/>
      </xdr:nvSpPr>
      <xdr:spPr>
        <a:xfrm>
          <a:off x="12804140" y="63620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165100</xdr:rowOff>
    </xdr:from>
    <xdr:to>
      <xdr:col>72</xdr:col>
      <xdr:colOff>38100</xdr:colOff>
      <xdr:row>38</xdr:row>
      <xdr:rowOff>96520</xdr:rowOff>
    </xdr:to>
    <xdr:sp macro="" textlink="">
      <xdr:nvSpPr>
        <xdr:cNvPr id="433" name="フローチャート: 判断 432">
          <a:extLst>
            <a:ext uri="{FF2B5EF4-FFF2-40B4-BE49-F238E27FC236}">
              <a16:creationId xmlns:a16="http://schemas.microsoft.com/office/drawing/2014/main" id="{D186539A-9C56-4493-897B-6D28B755E2FE}"/>
            </a:ext>
          </a:extLst>
        </xdr:cNvPr>
        <xdr:cNvSpPr/>
      </xdr:nvSpPr>
      <xdr:spPr>
        <a:xfrm>
          <a:off x="12029440" y="636778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41910</xdr:rowOff>
    </xdr:from>
    <xdr:to>
      <xdr:col>67</xdr:col>
      <xdr:colOff>101600</xdr:colOff>
      <xdr:row>37</xdr:row>
      <xdr:rowOff>141605</xdr:rowOff>
    </xdr:to>
    <xdr:sp macro="" textlink="">
      <xdr:nvSpPr>
        <xdr:cNvPr id="434" name="フローチャート: 判断 433">
          <a:extLst>
            <a:ext uri="{FF2B5EF4-FFF2-40B4-BE49-F238E27FC236}">
              <a16:creationId xmlns:a16="http://schemas.microsoft.com/office/drawing/2014/main" id="{D2407A3D-A9CF-4922-9742-F701DDCFD178}"/>
            </a:ext>
          </a:extLst>
        </xdr:cNvPr>
        <xdr:cNvSpPr/>
      </xdr:nvSpPr>
      <xdr:spPr>
        <a:xfrm>
          <a:off x="11231880" y="62445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2730"/>
    <xdr:sp macro="" textlink="">
      <xdr:nvSpPr>
        <xdr:cNvPr id="435" name="テキスト ボックス 434">
          <a:extLst>
            <a:ext uri="{FF2B5EF4-FFF2-40B4-BE49-F238E27FC236}">
              <a16:creationId xmlns:a16="http://schemas.microsoft.com/office/drawing/2014/main" id="{857FAB05-2FAA-4A5D-9EAA-8C61C1EF9797}"/>
            </a:ext>
          </a:extLst>
        </xdr:cNvPr>
        <xdr:cNvSpPr txBox="1"/>
      </xdr:nvSpPr>
      <xdr:spPr>
        <a:xfrm>
          <a:off x="1420876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61365" cy="252730"/>
    <xdr:sp macro="" textlink="">
      <xdr:nvSpPr>
        <xdr:cNvPr id="436" name="テキスト ボックス 435">
          <a:extLst>
            <a:ext uri="{FF2B5EF4-FFF2-40B4-BE49-F238E27FC236}">
              <a16:creationId xmlns:a16="http://schemas.microsoft.com/office/drawing/2014/main" id="{B589C9DE-DA1A-4DF6-944C-B722BE258959}"/>
            </a:ext>
          </a:extLst>
        </xdr:cNvPr>
        <xdr:cNvSpPr txBox="1"/>
      </xdr:nvSpPr>
      <xdr:spPr>
        <a:xfrm>
          <a:off x="13462000" y="744855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2730"/>
    <xdr:sp macro="" textlink="">
      <xdr:nvSpPr>
        <xdr:cNvPr id="437" name="テキスト ボックス 436">
          <a:extLst>
            <a:ext uri="{FF2B5EF4-FFF2-40B4-BE49-F238E27FC236}">
              <a16:creationId xmlns:a16="http://schemas.microsoft.com/office/drawing/2014/main" id="{14B0F79D-9AE8-4150-BAB8-C2395DD6A489}"/>
            </a:ext>
          </a:extLst>
        </xdr:cNvPr>
        <xdr:cNvSpPr txBox="1"/>
      </xdr:nvSpPr>
      <xdr:spPr>
        <a:xfrm>
          <a:off x="1268730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2730"/>
    <xdr:sp macro="" textlink="">
      <xdr:nvSpPr>
        <xdr:cNvPr id="438" name="テキスト ボックス 437">
          <a:extLst>
            <a:ext uri="{FF2B5EF4-FFF2-40B4-BE49-F238E27FC236}">
              <a16:creationId xmlns:a16="http://schemas.microsoft.com/office/drawing/2014/main" id="{E2B21352-0941-4766-81DC-B7A9B6F97A94}"/>
            </a:ext>
          </a:extLst>
        </xdr:cNvPr>
        <xdr:cNvSpPr txBox="1"/>
      </xdr:nvSpPr>
      <xdr:spPr>
        <a:xfrm>
          <a:off x="1189863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61365" cy="252730"/>
    <xdr:sp macro="" textlink="">
      <xdr:nvSpPr>
        <xdr:cNvPr id="439" name="テキスト ボックス 438">
          <a:extLst>
            <a:ext uri="{FF2B5EF4-FFF2-40B4-BE49-F238E27FC236}">
              <a16:creationId xmlns:a16="http://schemas.microsoft.com/office/drawing/2014/main" id="{F82A5F36-321D-410F-89FE-78EF4CFF7EA2}"/>
            </a:ext>
          </a:extLst>
        </xdr:cNvPr>
        <xdr:cNvSpPr txBox="1"/>
      </xdr:nvSpPr>
      <xdr:spPr>
        <a:xfrm>
          <a:off x="11115040" y="744855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21590</xdr:rowOff>
    </xdr:from>
    <xdr:to>
      <xdr:col>85</xdr:col>
      <xdr:colOff>171450</xdr:colOff>
      <xdr:row>38</xdr:row>
      <xdr:rowOff>120650</xdr:rowOff>
    </xdr:to>
    <xdr:sp macro="" textlink="">
      <xdr:nvSpPr>
        <xdr:cNvPr id="440" name="楕円 439">
          <a:extLst>
            <a:ext uri="{FF2B5EF4-FFF2-40B4-BE49-F238E27FC236}">
              <a16:creationId xmlns:a16="http://schemas.microsoft.com/office/drawing/2014/main" id="{B4F7429E-5E35-4C7A-861E-DEBEC4AA685B}"/>
            </a:ext>
          </a:extLst>
        </xdr:cNvPr>
        <xdr:cNvSpPr/>
      </xdr:nvSpPr>
      <xdr:spPr>
        <a:xfrm>
          <a:off x="14325600" y="6391910"/>
          <a:ext cx="8763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635</xdr:rowOff>
    </xdr:from>
    <xdr:ext cx="404495" cy="253365"/>
    <xdr:sp macro="" textlink="">
      <xdr:nvSpPr>
        <xdr:cNvPr id="441" name="【認定こども園・幼稚園・保育所】&#10;有形固定資産減価償却率該当値テキスト">
          <a:extLst>
            <a:ext uri="{FF2B5EF4-FFF2-40B4-BE49-F238E27FC236}">
              <a16:creationId xmlns:a16="http://schemas.microsoft.com/office/drawing/2014/main" id="{94DD7EAB-B649-45C6-8B5E-3BED0D97568C}"/>
            </a:ext>
          </a:extLst>
        </xdr:cNvPr>
        <xdr:cNvSpPr txBox="1"/>
      </xdr:nvSpPr>
      <xdr:spPr>
        <a:xfrm>
          <a:off x="14414500" y="637095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10795</xdr:rowOff>
    </xdr:from>
    <xdr:to>
      <xdr:col>81</xdr:col>
      <xdr:colOff>101600</xdr:colOff>
      <xdr:row>40</xdr:row>
      <xdr:rowOff>109855</xdr:rowOff>
    </xdr:to>
    <xdr:sp macro="" textlink="">
      <xdr:nvSpPr>
        <xdr:cNvPr id="442" name="楕円 441">
          <a:extLst>
            <a:ext uri="{FF2B5EF4-FFF2-40B4-BE49-F238E27FC236}">
              <a16:creationId xmlns:a16="http://schemas.microsoft.com/office/drawing/2014/main" id="{94A937EA-B2FE-4544-980D-F0A259DD9A18}"/>
            </a:ext>
          </a:extLst>
        </xdr:cNvPr>
        <xdr:cNvSpPr/>
      </xdr:nvSpPr>
      <xdr:spPr>
        <a:xfrm>
          <a:off x="13578840" y="6716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71755</xdr:rowOff>
    </xdr:from>
    <xdr:to>
      <xdr:col>85</xdr:col>
      <xdr:colOff>127000</xdr:colOff>
      <xdr:row>40</xdr:row>
      <xdr:rowOff>60325</xdr:rowOff>
    </xdr:to>
    <xdr:cxnSp macro="">
      <xdr:nvCxnSpPr>
        <xdr:cNvPr id="443" name="直線コネクタ 442">
          <a:extLst>
            <a:ext uri="{FF2B5EF4-FFF2-40B4-BE49-F238E27FC236}">
              <a16:creationId xmlns:a16="http://schemas.microsoft.com/office/drawing/2014/main" id="{4263A963-117A-489A-8EAF-5E079320002F}"/>
            </a:ext>
          </a:extLst>
        </xdr:cNvPr>
        <xdr:cNvCxnSpPr/>
      </xdr:nvCxnSpPr>
      <xdr:spPr>
        <a:xfrm flipV="1">
          <a:off x="13629640" y="6442075"/>
          <a:ext cx="746760" cy="323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133350</xdr:rowOff>
    </xdr:from>
    <xdr:to>
      <xdr:col>76</xdr:col>
      <xdr:colOff>165100</xdr:colOff>
      <xdr:row>40</xdr:row>
      <xdr:rowOff>64770</xdr:rowOff>
    </xdr:to>
    <xdr:sp macro="" textlink="">
      <xdr:nvSpPr>
        <xdr:cNvPr id="444" name="楕円 443">
          <a:extLst>
            <a:ext uri="{FF2B5EF4-FFF2-40B4-BE49-F238E27FC236}">
              <a16:creationId xmlns:a16="http://schemas.microsoft.com/office/drawing/2014/main" id="{53F116EA-BE93-41D3-94CA-A06AEEC9E19A}"/>
            </a:ext>
          </a:extLst>
        </xdr:cNvPr>
        <xdr:cNvSpPr/>
      </xdr:nvSpPr>
      <xdr:spPr>
        <a:xfrm>
          <a:off x="12804140" y="66713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15875</xdr:rowOff>
    </xdr:from>
    <xdr:to>
      <xdr:col>81</xdr:col>
      <xdr:colOff>50800</xdr:colOff>
      <xdr:row>40</xdr:row>
      <xdr:rowOff>60325</xdr:rowOff>
    </xdr:to>
    <xdr:cxnSp macro="">
      <xdr:nvCxnSpPr>
        <xdr:cNvPr id="445" name="直線コネクタ 444">
          <a:extLst>
            <a:ext uri="{FF2B5EF4-FFF2-40B4-BE49-F238E27FC236}">
              <a16:creationId xmlns:a16="http://schemas.microsoft.com/office/drawing/2014/main" id="{A42BE115-074F-41FD-A8AD-15E68A094353}"/>
            </a:ext>
          </a:extLst>
        </xdr:cNvPr>
        <xdr:cNvCxnSpPr/>
      </xdr:nvCxnSpPr>
      <xdr:spPr>
        <a:xfrm>
          <a:off x="12854940" y="6721475"/>
          <a:ext cx="7747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88900</xdr:rowOff>
    </xdr:from>
    <xdr:to>
      <xdr:col>72</xdr:col>
      <xdr:colOff>38100</xdr:colOff>
      <xdr:row>40</xdr:row>
      <xdr:rowOff>20320</xdr:rowOff>
    </xdr:to>
    <xdr:sp macro="" textlink="">
      <xdr:nvSpPr>
        <xdr:cNvPr id="446" name="楕円 445">
          <a:extLst>
            <a:ext uri="{FF2B5EF4-FFF2-40B4-BE49-F238E27FC236}">
              <a16:creationId xmlns:a16="http://schemas.microsoft.com/office/drawing/2014/main" id="{EB23CD86-BB78-4381-83FA-95E49F673BCB}"/>
            </a:ext>
          </a:extLst>
        </xdr:cNvPr>
        <xdr:cNvSpPr/>
      </xdr:nvSpPr>
      <xdr:spPr>
        <a:xfrm>
          <a:off x="12029440" y="662686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39</xdr:row>
      <xdr:rowOff>138430</xdr:rowOff>
    </xdr:from>
    <xdr:to>
      <xdr:col>76</xdr:col>
      <xdr:colOff>114300</xdr:colOff>
      <xdr:row>40</xdr:row>
      <xdr:rowOff>15875</xdr:rowOff>
    </xdr:to>
    <xdr:cxnSp macro="">
      <xdr:nvCxnSpPr>
        <xdr:cNvPr id="447" name="直線コネクタ 446">
          <a:extLst>
            <a:ext uri="{FF2B5EF4-FFF2-40B4-BE49-F238E27FC236}">
              <a16:creationId xmlns:a16="http://schemas.microsoft.com/office/drawing/2014/main" id="{6D3E2BF2-075B-4C06-AE0C-C2D67684907D}"/>
            </a:ext>
          </a:extLst>
        </xdr:cNvPr>
        <xdr:cNvCxnSpPr/>
      </xdr:nvCxnSpPr>
      <xdr:spPr>
        <a:xfrm>
          <a:off x="12066270" y="6676390"/>
          <a:ext cx="78867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40640</xdr:rowOff>
    </xdr:from>
    <xdr:to>
      <xdr:col>67</xdr:col>
      <xdr:colOff>101600</xdr:colOff>
      <xdr:row>39</xdr:row>
      <xdr:rowOff>140335</xdr:rowOff>
    </xdr:to>
    <xdr:sp macro="" textlink="">
      <xdr:nvSpPr>
        <xdr:cNvPr id="448" name="楕円 447">
          <a:extLst>
            <a:ext uri="{FF2B5EF4-FFF2-40B4-BE49-F238E27FC236}">
              <a16:creationId xmlns:a16="http://schemas.microsoft.com/office/drawing/2014/main" id="{BCA889F8-3C11-4007-A514-E7165C561007}"/>
            </a:ext>
          </a:extLst>
        </xdr:cNvPr>
        <xdr:cNvSpPr/>
      </xdr:nvSpPr>
      <xdr:spPr>
        <a:xfrm>
          <a:off x="11231880" y="65786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90805</xdr:rowOff>
    </xdr:from>
    <xdr:to>
      <xdr:col>71</xdr:col>
      <xdr:colOff>171450</xdr:colOff>
      <xdr:row>39</xdr:row>
      <xdr:rowOff>138430</xdr:rowOff>
    </xdr:to>
    <xdr:cxnSp macro="">
      <xdr:nvCxnSpPr>
        <xdr:cNvPr id="449" name="直線コネクタ 448">
          <a:extLst>
            <a:ext uri="{FF2B5EF4-FFF2-40B4-BE49-F238E27FC236}">
              <a16:creationId xmlns:a16="http://schemas.microsoft.com/office/drawing/2014/main" id="{0AC7DE84-FE58-47D7-A7FF-FAF30E13CE16}"/>
            </a:ext>
          </a:extLst>
        </xdr:cNvPr>
        <xdr:cNvCxnSpPr/>
      </xdr:nvCxnSpPr>
      <xdr:spPr>
        <a:xfrm>
          <a:off x="11282680" y="6628765"/>
          <a:ext cx="78359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57150</xdr:rowOff>
    </xdr:from>
    <xdr:ext cx="404495" cy="253365"/>
    <xdr:sp macro="" textlink="">
      <xdr:nvSpPr>
        <xdr:cNvPr id="450" name="n_1aveValue【認定こども園・幼稚園・保育所】&#10;有形固定資産減価償却率">
          <a:extLst>
            <a:ext uri="{FF2B5EF4-FFF2-40B4-BE49-F238E27FC236}">
              <a16:creationId xmlns:a16="http://schemas.microsoft.com/office/drawing/2014/main" id="{4CE2D2E9-862F-4CBB-B0CA-EA1AF4A4B33D}"/>
            </a:ext>
          </a:extLst>
        </xdr:cNvPr>
        <xdr:cNvSpPr txBox="1"/>
      </xdr:nvSpPr>
      <xdr:spPr>
        <a:xfrm>
          <a:off x="13437235" y="609219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106680</xdr:rowOff>
    </xdr:from>
    <xdr:ext cx="404495" cy="252730"/>
    <xdr:sp macro="" textlink="">
      <xdr:nvSpPr>
        <xdr:cNvPr id="451" name="n_2aveValue【認定こども園・幼稚園・保育所】&#10;有形固定資産減価償却率">
          <a:extLst>
            <a:ext uri="{FF2B5EF4-FFF2-40B4-BE49-F238E27FC236}">
              <a16:creationId xmlns:a16="http://schemas.microsoft.com/office/drawing/2014/main" id="{276BC213-4286-4258-84BC-C795CF8C0E2D}"/>
            </a:ext>
          </a:extLst>
        </xdr:cNvPr>
        <xdr:cNvSpPr txBox="1"/>
      </xdr:nvSpPr>
      <xdr:spPr>
        <a:xfrm>
          <a:off x="12675235" y="614172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113030</xdr:rowOff>
    </xdr:from>
    <xdr:ext cx="405130" cy="253365"/>
    <xdr:sp macro="" textlink="">
      <xdr:nvSpPr>
        <xdr:cNvPr id="452" name="n_3aveValue【認定こども園・幼稚園・保育所】&#10;有形固定資産減価償却率">
          <a:extLst>
            <a:ext uri="{FF2B5EF4-FFF2-40B4-BE49-F238E27FC236}">
              <a16:creationId xmlns:a16="http://schemas.microsoft.com/office/drawing/2014/main" id="{419CC377-F537-46F5-A1F7-A260E02303C9}"/>
            </a:ext>
          </a:extLst>
        </xdr:cNvPr>
        <xdr:cNvSpPr txBox="1"/>
      </xdr:nvSpPr>
      <xdr:spPr>
        <a:xfrm>
          <a:off x="11900535" y="61480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35</xdr:row>
      <xdr:rowOff>157480</xdr:rowOff>
    </xdr:from>
    <xdr:ext cx="404495" cy="253365"/>
    <xdr:sp macro="" textlink="">
      <xdr:nvSpPr>
        <xdr:cNvPr id="453" name="n_4aveValue【認定こども園・幼稚園・保育所】&#10;有形固定資産減価償却率">
          <a:extLst>
            <a:ext uri="{FF2B5EF4-FFF2-40B4-BE49-F238E27FC236}">
              <a16:creationId xmlns:a16="http://schemas.microsoft.com/office/drawing/2014/main" id="{DD612831-6054-454A-B29D-50FBA0692ED1}"/>
            </a:ext>
          </a:extLst>
        </xdr:cNvPr>
        <xdr:cNvSpPr txBox="1"/>
      </xdr:nvSpPr>
      <xdr:spPr>
        <a:xfrm>
          <a:off x="11102975" y="602488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100965</xdr:rowOff>
    </xdr:from>
    <xdr:ext cx="404495" cy="253365"/>
    <xdr:sp macro="" textlink="">
      <xdr:nvSpPr>
        <xdr:cNvPr id="454" name="n_1mainValue【認定こども園・幼稚園・保育所】&#10;有形固定資産減価償却率">
          <a:extLst>
            <a:ext uri="{FF2B5EF4-FFF2-40B4-BE49-F238E27FC236}">
              <a16:creationId xmlns:a16="http://schemas.microsoft.com/office/drawing/2014/main" id="{D6577F85-B455-4D70-94A8-6A6C2CEF6807}"/>
            </a:ext>
          </a:extLst>
        </xdr:cNvPr>
        <xdr:cNvSpPr txBox="1"/>
      </xdr:nvSpPr>
      <xdr:spPr>
        <a:xfrm>
          <a:off x="13437235" y="680656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56515</xdr:rowOff>
    </xdr:from>
    <xdr:ext cx="404495" cy="253365"/>
    <xdr:sp macro="" textlink="">
      <xdr:nvSpPr>
        <xdr:cNvPr id="455" name="n_2mainValue【認定こども園・幼稚園・保育所】&#10;有形固定資産減価償却率">
          <a:extLst>
            <a:ext uri="{FF2B5EF4-FFF2-40B4-BE49-F238E27FC236}">
              <a16:creationId xmlns:a16="http://schemas.microsoft.com/office/drawing/2014/main" id="{52F16409-BD59-4D73-AA97-16FA85DDB802}"/>
            </a:ext>
          </a:extLst>
        </xdr:cNvPr>
        <xdr:cNvSpPr txBox="1"/>
      </xdr:nvSpPr>
      <xdr:spPr>
        <a:xfrm>
          <a:off x="12675235" y="676211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12065</xdr:rowOff>
    </xdr:from>
    <xdr:ext cx="405130" cy="252730"/>
    <xdr:sp macro="" textlink="">
      <xdr:nvSpPr>
        <xdr:cNvPr id="456" name="n_3mainValue【認定こども園・幼稚園・保育所】&#10;有形固定資産減価償却率">
          <a:extLst>
            <a:ext uri="{FF2B5EF4-FFF2-40B4-BE49-F238E27FC236}">
              <a16:creationId xmlns:a16="http://schemas.microsoft.com/office/drawing/2014/main" id="{F5DFF373-FED0-4E32-8EA7-23000686EC43}"/>
            </a:ext>
          </a:extLst>
        </xdr:cNvPr>
        <xdr:cNvSpPr txBox="1"/>
      </xdr:nvSpPr>
      <xdr:spPr>
        <a:xfrm>
          <a:off x="11900535" y="671766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131445</xdr:rowOff>
    </xdr:from>
    <xdr:ext cx="404495" cy="253365"/>
    <xdr:sp macro="" textlink="">
      <xdr:nvSpPr>
        <xdr:cNvPr id="457" name="n_4mainValue【認定こども園・幼稚園・保育所】&#10;有形固定資産減価償却率">
          <a:extLst>
            <a:ext uri="{FF2B5EF4-FFF2-40B4-BE49-F238E27FC236}">
              <a16:creationId xmlns:a16="http://schemas.microsoft.com/office/drawing/2014/main" id="{341D53FD-973E-46D0-BF5F-3522863CC994}"/>
            </a:ext>
          </a:extLst>
        </xdr:cNvPr>
        <xdr:cNvSpPr txBox="1"/>
      </xdr:nvSpPr>
      <xdr:spPr>
        <a:xfrm>
          <a:off x="11102975" y="666940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458" name="正方形/長方形 457">
          <a:extLst>
            <a:ext uri="{FF2B5EF4-FFF2-40B4-BE49-F238E27FC236}">
              <a16:creationId xmlns:a16="http://schemas.microsoft.com/office/drawing/2014/main" id="{0DBDDB9D-D254-4B9A-B415-4C19C840DCEF}"/>
            </a:ext>
          </a:extLst>
        </xdr:cNvPr>
        <xdr:cNvSpPr/>
      </xdr:nvSpPr>
      <xdr:spPr>
        <a:xfrm>
          <a:off x="16093440" y="4097655"/>
          <a:ext cx="417576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459" name="正方形/長方形 458">
          <a:extLst>
            <a:ext uri="{FF2B5EF4-FFF2-40B4-BE49-F238E27FC236}">
              <a16:creationId xmlns:a16="http://schemas.microsoft.com/office/drawing/2014/main" id="{881C995B-4557-4511-BA0D-8E73417132EF}"/>
            </a:ext>
          </a:extLst>
        </xdr:cNvPr>
        <xdr:cNvSpPr/>
      </xdr:nvSpPr>
      <xdr:spPr>
        <a:xfrm>
          <a:off x="16220440" y="474408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460" name="正方形/長方形 459">
          <a:extLst>
            <a:ext uri="{FF2B5EF4-FFF2-40B4-BE49-F238E27FC236}">
              <a16:creationId xmlns:a16="http://schemas.microsoft.com/office/drawing/2014/main" id="{A72C3D23-734C-4A7D-9AF7-C1B06DD46C70}"/>
            </a:ext>
          </a:extLst>
        </xdr:cNvPr>
        <xdr:cNvSpPr/>
      </xdr:nvSpPr>
      <xdr:spPr>
        <a:xfrm>
          <a:off x="16220440" y="494220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461" name="正方形/長方形 460">
          <a:extLst>
            <a:ext uri="{FF2B5EF4-FFF2-40B4-BE49-F238E27FC236}">
              <a16:creationId xmlns:a16="http://schemas.microsoft.com/office/drawing/2014/main" id="{FC8D20D3-BDFF-4D21-8519-800AC932C5D8}"/>
            </a:ext>
          </a:extLst>
        </xdr:cNvPr>
        <xdr:cNvSpPr/>
      </xdr:nvSpPr>
      <xdr:spPr>
        <a:xfrm>
          <a:off x="17099280" y="474408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462" name="正方形/長方形 461">
          <a:extLst>
            <a:ext uri="{FF2B5EF4-FFF2-40B4-BE49-F238E27FC236}">
              <a16:creationId xmlns:a16="http://schemas.microsoft.com/office/drawing/2014/main" id="{16A52C44-AA6A-4D0D-9B6D-A495D3E411E0}"/>
            </a:ext>
          </a:extLst>
        </xdr:cNvPr>
        <xdr:cNvSpPr/>
      </xdr:nvSpPr>
      <xdr:spPr>
        <a:xfrm>
          <a:off x="17099280" y="494220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463" name="正方形/長方形 462">
          <a:extLst>
            <a:ext uri="{FF2B5EF4-FFF2-40B4-BE49-F238E27FC236}">
              <a16:creationId xmlns:a16="http://schemas.microsoft.com/office/drawing/2014/main" id="{A0054D3E-F5C6-4FCD-9B23-93C640C03DB5}"/>
            </a:ext>
          </a:extLst>
        </xdr:cNvPr>
        <xdr:cNvSpPr/>
      </xdr:nvSpPr>
      <xdr:spPr>
        <a:xfrm>
          <a:off x="18105120" y="474408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464" name="正方形/長方形 463">
          <a:extLst>
            <a:ext uri="{FF2B5EF4-FFF2-40B4-BE49-F238E27FC236}">
              <a16:creationId xmlns:a16="http://schemas.microsoft.com/office/drawing/2014/main" id="{CE454406-B01A-4379-A95C-77A386E92C02}"/>
            </a:ext>
          </a:extLst>
        </xdr:cNvPr>
        <xdr:cNvSpPr/>
      </xdr:nvSpPr>
      <xdr:spPr>
        <a:xfrm>
          <a:off x="18105120" y="494220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0.223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465" name="正方形/長方形 464">
          <a:extLst>
            <a:ext uri="{FF2B5EF4-FFF2-40B4-BE49-F238E27FC236}">
              <a16:creationId xmlns:a16="http://schemas.microsoft.com/office/drawing/2014/main" id="{464F05FB-D511-4B9F-9BB7-91E2F4FBEB93}"/>
            </a:ext>
          </a:extLst>
        </xdr:cNvPr>
        <xdr:cNvSpPr/>
      </xdr:nvSpPr>
      <xdr:spPr>
        <a:xfrm>
          <a:off x="16093440" y="5215255"/>
          <a:ext cx="417576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250" cy="220345"/>
    <xdr:sp macro="" textlink="">
      <xdr:nvSpPr>
        <xdr:cNvPr id="466" name="テキスト ボックス 465">
          <a:extLst>
            <a:ext uri="{FF2B5EF4-FFF2-40B4-BE49-F238E27FC236}">
              <a16:creationId xmlns:a16="http://schemas.microsoft.com/office/drawing/2014/main" id="{CC4ADBDB-D88F-4488-949B-E85109577698}"/>
            </a:ext>
          </a:extLst>
        </xdr:cNvPr>
        <xdr:cNvSpPr txBox="1"/>
      </xdr:nvSpPr>
      <xdr:spPr>
        <a:xfrm>
          <a:off x="16078200" y="5029200"/>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467" name="直線コネクタ 466">
          <a:extLst>
            <a:ext uri="{FF2B5EF4-FFF2-40B4-BE49-F238E27FC236}">
              <a16:creationId xmlns:a16="http://schemas.microsoft.com/office/drawing/2014/main" id="{3EA5C09D-609A-420C-A6A1-A1207E6A62B8}"/>
            </a:ext>
          </a:extLst>
        </xdr:cNvPr>
        <xdr:cNvCxnSpPr/>
      </xdr:nvCxnSpPr>
      <xdr:spPr>
        <a:xfrm>
          <a:off x="16093440" y="74504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90805</xdr:rowOff>
    </xdr:from>
    <xdr:to>
      <xdr:col>120</xdr:col>
      <xdr:colOff>114300</xdr:colOff>
      <xdr:row>42</xdr:row>
      <xdr:rowOff>90805</xdr:rowOff>
    </xdr:to>
    <xdr:cxnSp macro="">
      <xdr:nvCxnSpPr>
        <xdr:cNvPr id="468" name="直線コネクタ 467">
          <a:extLst>
            <a:ext uri="{FF2B5EF4-FFF2-40B4-BE49-F238E27FC236}">
              <a16:creationId xmlns:a16="http://schemas.microsoft.com/office/drawing/2014/main" id="{052283D1-DCED-4E2F-B5C5-FA62F4AE384D}"/>
            </a:ext>
          </a:extLst>
        </xdr:cNvPr>
        <xdr:cNvCxnSpPr/>
      </xdr:nvCxnSpPr>
      <xdr:spPr>
        <a:xfrm>
          <a:off x="16093440" y="713168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118745</xdr:rowOff>
    </xdr:from>
    <xdr:ext cx="466725" cy="253365"/>
    <xdr:sp macro="" textlink="">
      <xdr:nvSpPr>
        <xdr:cNvPr id="469" name="テキスト ボックス 468">
          <a:extLst>
            <a:ext uri="{FF2B5EF4-FFF2-40B4-BE49-F238E27FC236}">
              <a16:creationId xmlns:a16="http://schemas.microsoft.com/office/drawing/2014/main" id="{BE044C8F-EB40-4F43-AF93-0AEEAB79EA43}"/>
            </a:ext>
          </a:extLst>
        </xdr:cNvPr>
        <xdr:cNvSpPr txBox="1"/>
      </xdr:nvSpPr>
      <xdr:spPr>
        <a:xfrm>
          <a:off x="15694660" y="699198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106680</xdr:rowOff>
    </xdr:from>
    <xdr:to>
      <xdr:col>120</xdr:col>
      <xdr:colOff>114300</xdr:colOff>
      <xdr:row>40</xdr:row>
      <xdr:rowOff>106680</xdr:rowOff>
    </xdr:to>
    <xdr:cxnSp macro="">
      <xdr:nvCxnSpPr>
        <xdr:cNvPr id="470" name="直線コネクタ 469">
          <a:extLst>
            <a:ext uri="{FF2B5EF4-FFF2-40B4-BE49-F238E27FC236}">
              <a16:creationId xmlns:a16="http://schemas.microsoft.com/office/drawing/2014/main" id="{1CCA63BB-A180-4BE2-B16C-F13D8139E35A}"/>
            </a:ext>
          </a:extLst>
        </xdr:cNvPr>
        <xdr:cNvCxnSpPr/>
      </xdr:nvCxnSpPr>
      <xdr:spPr>
        <a:xfrm>
          <a:off x="16093440" y="681228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134620</xdr:rowOff>
    </xdr:from>
    <xdr:ext cx="466725" cy="253365"/>
    <xdr:sp macro="" textlink="">
      <xdr:nvSpPr>
        <xdr:cNvPr id="471" name="テキスト ボックス 470">
          <a:extLst>
            <a:ext uri="{FF2B5EF4-FFF2-40B4-BE49-F238E27FC236}">
              <a16:creationId xmlns:a16="http://schemas.microsoft.com/office/drawing/2014/main" id="{758EC9A8-5D92-4FE6-B0F8-2E301ABF73E2}"/>
            </a:ext>
          </a:extLst>
        </xdr:cNvPr>
        <xdr:cNvSpPr txBox="1"/>
      </xdr:nvSpPr>
      <xdr:spPr>
        <a:xfrm>
          <a:off x="15694660" y="667258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38</xdr:row>
      <xdr:rowOff>122555</xdr:rowOff>
    </xdr:from>
    <xdr:to>
      <xdr:col>120</xdr:col>
      <xdr:colOff>114300</xdr:colOff>
      <xdr:row>38</xdr:row>
      <xdr:rowOff>122555</xdr:rowOff>
    </xdr:to>
    <xdr:cxnSp macro="">
      <xdr:nvCxnSpPr>
        <xdr:cNvPr id="472" name="直線コネクタ 471">
          <a:extLst>
            <a:ext uri="{FF2B5EF4-FFF2-40B4-BE49-F238E27FC236}">
              <a16:creationId xmlns:a16="http://schemas.microsoft.com/office/drawing/2014/main" id="{D55B3300-BE71-4CAF-ADAA-D80BE2DAF32A}"/>
            </a:ext>
          </a:extLst>
        </xdr:cNvPr>
        <xdr:cNvCxnSpPr/>
      </xdr:nvCxnSpPr>
      <xdr:spPr>
        <a:xfrm>
          <a:off x="16093440" y="64928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37</xdr:row>
      <xdr:rowOff>151130</xdr:rowOff>
    </xdr:from>
    <xdr:ext cx="466725" cy="253365"/>
    <xdr:sp macro="" textlink="">
      <xdr:nvSpPr>
        <xdr:cNvPr id="473" name="テキスト ボックス 472">
          <a:extLst>
            <a:ext uri="{FF2B5EF4-FFF2-40B4-BE49-F238E27FC236}">
              <a16:creationId xmlns:a16="http://schemas.microsoft.com/office/drawing/2014/main" id="{1F3FF862-D5E6-42C5-BC62-D6861EFBB488}"/>
            </a:ext>
          </a:extLst>
        </xdr:cNvPr>
        <xdr:cNvSpPr txBox="1"/>
      </xdr:nvSpPr>
      <xdr:spPr>
        <a:xfrm>
          <a:off x="15694660" y="635381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36</xdr:row>
      <xdr:rowOff>138430</xdr:rowOff>
    </xdr:from>
    <xdr:to>
      <xdr:col>120</xdr:col>
      <xdr:colOff>114300</xdr:colOff>
      <xdr:row>36</xdr:row>
      <xdr:rowOff>138430</xdr:rowOff>
    </xdr:to>
    <xdr:cxnSp macro="">
      <xdr:nvCxnSpPr>
        <xdr:cNvPr id="474" name="直線コネクタ 473">
          <a:extLst>
            <a:ext uri="{FF2B5EF4-FFF2-40B4-BE49-F238E27FC236}">
              <a16:creationId xmlns:a16="http://schemas.microsoft.com/office/drawing/2014/main" id="{CA8ADF32-C256-4529-9750-6EF846684760}"/>
            </a:ext>
          </a:extLst>
        </xdr:cNvPr>
        <xdr:cNvCxnSpPr/>
      </xdr:nvCxnSpPr>
      <xdr:spPr>
        <a:xfrm>
          <a:off x="16093440" y="617347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167005</xdr:rowOff>
    </xdr:from>
    <xdr:ext cx="466725" cy="252730"/>
    <xdr:sp macro="" textlink="">
      <xdr:nvSpPr>
        <xdr:cNvPr id="475" name="テキスト ボックス 474">
          <a:extLst>
            <a:ext uri="{FF2B5EF4-FFF2-40B4-BE49-F238E27FC236}">
              <a16:creationId xmlns:a16="http://schemas.microsoft.com/office/drawing/2014/main" id="{0C92E725-E04C-4F0E-B9F9-A6B72297EBE5}"/>
            </a:ext>
          </a:extLst>
        </xdr:cNvPr>
        <xdr:cNvSpPr txBox="1"/>
      </xdr:nvSpPr>
      <xdr:spPr>
        <a:xfrm>
          <a:off x="15694660" y="603440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34</xdr:row>
      <xdr:rowOff>154305</xdr:rowOff>
    </xdr:from>
    <xdr:to>
      <xdr:col>120</xdr:col>
      <xdr:colOff>114300</xdr:colOff>
      <xdr:row>34</xdr:row>
      <xdr:rowOff>154305</xdr:rowOff>
    </xdr:to>
    <xdr:cxnSp macro="">
      <xdr:nvCxnSpPr>
        <xdr:cNvPr id="476" name="直線コネクタ 475">
          <a:extLst>
            <a:ext uri="{FF2B5EF4-FFF2-40B4-BE49-F238E27FC236}">
              <a16:creationId xmlns:a16="http://schemas.microsoft.com/office/drawing/2014/main" id="{B4CBF602-5F07-4295-9927-9C4C6FEAFD22}"/>
            </a:ext>
          </a:extLst>
        </xdr:cNvPr>
        <xdr:cNvCxnSpPr/>
      </xdr:nvCxnSpPr>
      <xdr:spPr>
        <a:xfrm>
          <a:off x="16093440" y="585406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15875</xdr:rowOff>
    </xdr:from>
    <xdr:ext cx="466725" cy="252730"/>
    <xdr:sp macro="" textlink="">
      <xdr:nvSpPr>
        <xdr:cNvPr id="477" name="テキスト ボックス 476">
          <a:extLst>
            <a:ext uri="{FF2B5EF4-FFF2-40B4-BE49-F238E27FC236}">
              <a16:creationId xmlns:a16="http://schemas.microsoft.com/office/drawing/2014/main" id="{67A49BD6-0D56-4A2A-9F36-E3BEDF784939}"/>
            </a:ext>
          </a:extLst>
        </xdr:cNvPr>
        <xdr:cNvSpPr txBox="1"/>
      </xdr:nvSpPr>
      <xdr:spPr>
        <a:xfrm>
          <a:off x="15694660" y="57156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33</xdr:row>
      <xdr:rowOff>2540</xdr:rowOff>
    </xdr:from>
    <xdr:to>
      <xdr:col>120</xdr:col>
      <xdr:colOff>114300</xdr:colOff>
      <xdr:row>33</xdr:row>
      <xdr:rowOff>2540</xdr:rowOff>
    </xdr:to>
    <xdr:cxnSp macro="">
      <xdr:nvCxnSpPr>
        <xdr:cNvPr id="478" name="直線コネクタ 477">
          <a:extLst>
            <a:ext uri="{FF2B5EF4-FFF2-40B4-BE49-F238E27FC236}">
              <a16:creationId xmlns:a16="http://schemas.microsoft.com/office/drawing/2014/main" id="{01F0E463-435F-410F-B1A2-1D35936B4C90}"/>
            </a:ext>
          </a:extLst>
        </xdr:cNvPr>
        <xdr:cNvCxnSpPr/>
      </xdr:nvCxnSpPr>
      <xdr:spPr>
        <a:xfrm>
          <a:off x="16093440" y="553466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31115</xdr:rowOff>
    </xdr:from>
    <xdr:ext cx="466725" cy="252730"/>
    <xdr:sp macro="" textlink="">
      <xdr:nvSpPr>
        <xdr:cNvPr id="479" name="テキスト ボックス 478">
          <a:extLst>
            <a:ext uri="{FF2B5EF4-FFF2-40B4-BE49-F238E27FC236}">
              <a16:creationId xmlns:a16="http://schemas.microsoft.com/office/drawing/2014/main" id="{30B56284-9B5D-4BCC-B7C3-84F30B530731}"/>
            </a:ext>
          </a:extLst>
        </xdr:cNvPr>
        <xdr:cNvSpPr txBox="1"/>
      </xdr:nvSpPr>
      <xdr:spPr>
        <a:xfrm>
          <a:off x="15694660" y="539559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480" name="直線コネクタ 479">
          <a:extLst>
            <a:ext uri="{FF2B5EF4-FFF2-40B4-BE49-F238E27FC236}">
              <a16:creationId xmlns:a16="http://schemas.microsoft.com/office/drawing/2014/main" id="{5DF49316-01C2-4076-A48F-6A67A1E6505B}"/>
            </a:ext>
          </a:extLst>
        </xdr:cNvPr>
        <xdr:cNvCxnSpPr/>
      </xdr:nvCxnSpPr>
      <xdr:spPr>
        <a:xfrm>
          <a:off x="16093440" y="52152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47625</xdr:rowOff>
    </xdr:from>
    <xdr:ext cx="466725" cy="252730"/>
    <xdr:sp macro="" textlink="">
      <xdr:nvSpPr>
        <xdr:cNvPr id="481" name="テキスト ボックス 480">
          <a:extLst>
            <a:ext uri="{FF2B5EF4-FFF2-40B4-BE49-F238E27FC236}">
              <a16:creationId xmlns:a16="http://schemas.microsoft.com/office/drawing/2014/main" id="{13D0FE4D-4B46-45BA-964C-52820464F019}"/>
            </a:ext>
          </a:extLst>
        </xdr:cNvPr>
        <xdr:cNvSpPr txBox="1"/>
      </xdr:nvSpPr>
      <xdr:spPr>
        <a:xfrm>
          <a:off x="15694660" y="507682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482" name="【認定こども園・幼稚園・保育所】&#10;一人当たり面積グラフ枠">
          <a:extLst>
            <a:ext uri="{FF2B5EF4-FFF2-40B4-BE49-F238E27FC236}">
              <a16:creationId xmlns:a16="http://schemas.microsoft.com/office/drawing/2014/main" id="{AC4C845B-2291-4BFD-93CF-EFC5A9B42483}"/>
            </a:ext>
          </a:extLst>
        </xdr:cNvPr>
        <xdr:cNvSpPr/>
      </xdr:nvSpPr>
      <xdr:spPr>
        <a:xfrm>
          <a:off x="16093440" y="5215255"/>
          <a:ext cx="417576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128905</xdr:rowOff>
    </xdr:from>
    <xdr:to>
      <xdr:col>116</xdr:col>
      <xdr:colOff>62865</xdr:colOff>
      <xdr:row>42</xdr:row>
      <xdr:rowOff>61595</xdr:rowOff>
    </xdr:to>
    <xdr:cxnSp macro="">
      <xdr:nvCxnSpPr>
        <xdr:cNvPr id="483" name="直線コネクタ 482">
          <a:extLst>
            <a:ext uri="{FF2B5EF4-FFF2-40B4-BE49-F238E27FC236}">
              <a16:creationId xmlns:a16="http://schemas.microsoft.com/office/drawing/2014/main" id="{A4E0211C-A7CA-4C70-8688-0C49954A6943}"/>
            </a:ext>
          </a:extLst>
        </xdr:cNvPr>
        <xdr:cNvCxnSpPr/>
      </xdr:nvCxnSpPr>
      <xdr:spPr>
        <a:xfrm flipV="1">
          <a:off x="19509105" y="5661025"/>
          <a:ext cx="0" cy="1441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64770</xdr:rowOff>
    </xdr:from>
    <xdr:ext cx="469265" cy="253365"/>
    <xdr:sp macro="" textlink="">
      <xdr:nvSpPr>
        <xdr:cNvPr id="484" name="【認定こども園・幼稚園・保育所】&#10;一人当たり面積最小値テキスト">
          <a:extLst>
            <a:ext uri="{FF2B5EF4-FFF2-40B4-BE49-F238E27FC236}">
              <a16:creationId xmlns:a16="http://schemas.microsoft.com/office/drawing/2014/main" id="{9E5C8A17-9C7D-4159-9548-732EC21DDBA9}"/>
            </a:ext>
          </a:extLst>
        </xdr:cNvPr>
        <xdr:cNvSpPr txBox="1"/>
      </xdr:nvSpPr>
      <xdr:spPr>
        <a:xfrm>
          <a:off x="19547840" y="710565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0.018</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61595</xdr:rowOff>
    </xdr:from>
    <xdr:to>
      <xdr:col>116</xdr:col>
      <xdr:colOff>152400</xdr:colOff>
      <xdr:row>42</xdr:row>
      <xdr:rowOff>61595</xdr:rowOff>
    </xdr:to>
    <xdr:cxnSp macro="">
      <xdr:nvCxnSpPr>
        <xdr:cNvPr id="485" name="直線コネクタ 484">
          <a:extLst>
            <a:ext uri="{FF2B5EF4-FFF2-40B4-BE49-F238E27FC236}">
              <a16:creationId xmlns:a16="http://schemas.microsoft.com/office/drawing/2014/main" id="{32D9B13B-204A-4391-9972-3B15AA4EAF24}"/>
            </a:ext>
          </a:extLst>
        </xdr:cNvPr>
        <xdr:cNvCxnSpPr/>
      </xdr:nvCxnSpPr>
      <xdr:spPr>
        <a:xfrm>
          <a:off x="19443700" y="71024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76200</xdr:rowOff>
    </xdr:from>
    <xdr:ext cx="469265" cy="253365"/>
    <xdr:sp macro="" textlink="">
      <xdr:nvSpPr>
        <xdr:cNvPr id="486" name="【認定こども園・幼稚園・保育所】&#10;一人当たり面積最大値テキスト">
          <a:extLst>
            <a:ext uri="{FF2B5EF4-FFF2-40B4-BE49-F238E27FC236}">
              <a16:creationId xmlns:a16="http://schemas.microsoft.com/office/drawing/2014/main" id="{12C3A704-45CD-42E5-B49B-EA9DE3E305BB}"/>
            </a:ext>
          </a:extLst>
        </xdr:cNvPr>
        <xdr:cNvSpPr txBox="1"/>
      </xdr:nvSpPr>
      <xdr:spPr>
        <a:xfrm>
          <a:off x="19547840" y="544068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0.921</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128905</xdr:rowOff>
    </xdr:from>
    <xdr:to>
      <xdr:col>116</xdr:col>
      <xdr:colOff>152400</xdr:colOff>
      <xdr:row>33</xdr:row>
      <xdr:rowOff>128905</xdr:rowOff>
    </xdr:to>
    <xdr:cxnSp macro="">
      <xdr:nvCxnSpPr>
        <xdr:cNvPr id="487" name="直線コネクタ 486">
          <a:extLst>
            <a:ext uri="{FF2B5EF4-FFF2-40B4-BE49-F238E27FC236}">
              <a16:creationId xmlns:a16="http://schemas.microsoft.com/office/drawing/2014/main" id="{1A724F72-D766-40A5-8DEA-EE8D1EE34AF4}"/>
            </a:ext>
          </a:extLst>
        </xdr:cNvPr>
        <xdr:cNvCxnSpPr/>
      </xdr:nvCxnSpPr>
      <xdr:spPr>
        <a:xfrm>
          <a:off x="19443700" y="56610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112395</xdr:rowOff>
    </xdr:from>
    <xdr:ext cx="469265" cy="253365"/>
    <xdr:sp macro="" textlink="">
      <xdr:nvSpPr>
        <xdr:cNvPr id="488" name="【認定こども園・幼稚園・保育所】&#10;一人当たり面積平均値テキスト">
          <a:extLst>
            <a:ext uri="{FF2B5EF4-FFF2-40B4-BE49-F238E27FC236}">
              <a16:creationId xmlns:a16="http://schemas.microsoft.com/office/drawing/2014/main" id="{CF279D87-0EDB-45F9-9F43-31B237A986D3}"/>
            </a:ext>
          </a:extLst>
        </xdr:cNvPr>
        <xdr:cNvSpPr txBox="1"/>
      </xdr:nvSpPr>
      <xdr:spPr>
        <a:xfrm>
          <a:off x="19547840" y="6482715"/>
          <a:ext cx="4692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0.362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133350</xdr:rowOff>
    </xdr:from>
    <xdr:to>
      <xdr:col>116</xdr:col>
      <xdr:colOff>114300</xdr:colOff>
      <xdr:row>39</xdr:row>
      <xdr:rowOff>64770</xdr:rowOff>
    </xdr:to>
    <xdr:sp macro="" textlink="">
      <xdr:nvSpPr>
        <xdr:cNvPr id="489" name="フローチャート: 判断 488">
          <a:extLst>
            <a:ext uri="{FF2B5EF4-FFF2-40B4-BE49-F238E27FC236}">
              <a16:creationId xmlns:a16="http://schemas.microsoft.com/office/drawing/2014/main" id="{ADF7A8C9-D588-4AC0-8A2C-1C4FB6A69393}"/>
            </a:ext>
          </a:extLst>
        </xdr:cNvPr>
        <xdr:cNvSpPr/>
      </xdr:nvSpPr>
      <xdr:spPr>
        <a:xfrm>
          <a:off x="19458940" y="65036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133350</xdr:rowOff>
    </xdr:from>
    <xdr:to>
      <xdr:col>112</xdr:col>
      <xdr:colOff>38100</xdr:colOff>
      <xdr:row>39</xdr:row>
      <xdr:rowOff>64770</xdr:rowOff>
    </xdr:to>
    <xdr:sp macro="" textlink="">
      <xdr:nvSpPr>
        <xdr:cNvPr id="490" name="フローチャート: 判断 489">
          <a:extLst>
            <a:ext uri="{FF2B5EF4-FFF2-40B4-BE49-F238E27FC236}">
              <a16:creationId xmlns:a16="http://schemas.microsoft.com/office/drawing/2014/main" id="{C8951862-B35B-4594-9865-E5D28D3F5DBD}"/>
            </a:ext>
          </a:extLst>
        </xdr:cNvPr>
        <xdr:cNvSpPr/>
      </xdr:nvSpPr>
      <xdr:spPr>
        <a:xfrm>
          <a:off x="18735040" y="650367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122555</xdr:rowOff>
    </xdr:from>
    <xdr:to>
      <xdr:col>107</xdr:col>
      <xdr:colOff>101600</xdr:colOff>
      <xdr:row>39</xdr:row>
      <xdr:rowOff>53975</xdr:rowOff>
    </xdr:to>
    <xdr:sp macro="" textlink="">
      <xdr:nvSpPr>
        <xdr:cNvPr id="491" name="フローチャート: 判断 490">
          <a:extLst>
            <a:ext uri="{FF2B5EF4-FFF2-40B4-BE49-F238E27FC236}">
              <a16:creationId xmlns:a16="http://schemas.microsoft.com/office/drawing/2014/main" id="{7DB48979-FAD1-44DB-8B90-689A36F18CFF}"/>
            </a:ext>
          </a:extLst>
        </xdr:cNvPr>
        <xdr:cNvSpPr/>
      </xdr:nvSpPr>
      <xdr:spPr>
        <a:xfrm>
          <a:off x="17937480" y="6492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155575</xdr:rowOff>
    </xdr:from>
    <xdr:to>
      <xdr:col>102</xdr:col>
      <xdr:colOff>165100</xdr:colOff>
      <xdr:row>39</xdr:row>
      <xdr:rowOff>87630</xdr:rowOff>
    </xdr:to>
    <xdr:sp macro="" textlink="">
      <xdr:nvSpPr>
        <xdr:cNvPr id="492" name="フローチャート: 判断 491">
          <a:extLst>
            <a:ext uri="{FF2B5EF4-FFF2-40B4-BE49-F238E27FC236}">
              <a16:creationId xmlns:a16="http://schemas.microsoft.com/office/drawing/2014/main" id="{F460D29A-5DD3-49AF-AF19-E621F2097071}"/>
            </a:ext>
          </a:extLst>
        </xdr:cNvPr>
        <xdr:cNvSpPr/>
      </xdr:nvSpPr>
      <xdr:spPr>
        <a:xfrm>
          <a:off x="17162780" y="65258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xdr:rowOff>
    </xdr:from>
    <xdr:to>
      <xdr:col>98</xdr:col>
      <xdr:colOff>38100</xdr:colOff>
      <xdr:row>39</xdr:row>
      <xdr:rowOff>107950</xdr:rowOff>
    </xdr:to>
    <xdr:sp macro="" textlink="">
      <xdr:nvSpPr>
        <xdr:cNvPr id="493" name="フローチャート: 判断 492">
          <a:extLst>
            <a:ext uri="{FF2B5EF4-FFF2-40B4-BE49-F238E27FC236}">
              <a16:creationId xmlns:a16="http://schemas.microsoft.com/office/drawing/2014/main" id="{6A38E480-8730-4591-AD5C-E78AFCCD0ABC}"/>
            </a:ext>
          </a:extLst>
        </xdr:cNvPr>
        <xdr:cNvSpPr/>
      </xdr:nvSpPr>
      <xdr:spPr>
        <a:xfrm>
          <a:off x="16388080" y="65462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2730"/>
    <xdr:sp macro="" textlink="">
      <xdr:nvSpPr>
        <xdr:cNvPr id="494" name="テキスト ボックス 493">
          <a:extLst>
            <a:ext uri="{FF2B5EF4-FFF2-40B4-BE49-F238E27FC236}">
              <a16:creationId xmlns:a16="http://schemas.microsoft.com/office/drawing/2014/main" id="{5933CD3E-6442-47B7-8483-0492504C062F}"/>
            </a:ext>
          </a:extLst>
        </xdr:cNvPr>
        <xdr:cNvSpPr txBox="1"/>
      </xdr:nvSpPr>
      <xdr:spPr>
        <a:xfrm>
          <a:off x="1934210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2730"/>
    <xdr:sp macro="" textlink="">
      <xdr:nvSpPr>
        <xdr:cNvPr id="495" name="テキスト ボックス 494">
          <a:extLst>
            <a:ext uri="{FF2B5EF4-FFF2-40B4-BE49-F238E27FC236}">
              <a16:creationId xmlns:a16="http://schemas.microsoft.com/office/drawing/2014/main" id="{ECD45BC6-4CC7-4AF4-B103-6C3887408C62}"/>
            </a:ext>
          </a:extLst>
        </xdr:cNvPr>
        <xdr:cNvSpPr txBox="1"/>
      </xdr:nvSpPr>
      <xdr:spPr>
        <a:xfrm>
          <a:off x="1860423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61365" cy="252730"/>
    <xdr:sp macro="" textlink="">
      <xdr:nvSpPr>
        <xdr:cNvPr id="496" name="テキスト ボックス 495">
          <a:extLst>
            <a:ext uri="{FF2B5EF4-FFF2-40B4-BE49-F238E27FC236}">
              <a16:creationId xmlns:a16="http://schemas.microsoft.com/office/drawing/2014/main" id="{AA50FEF1-9AFB-4009-B831-EAF4CDC93BF3}"/>
            </a:ext>
          </a:extLst>
        </xdr:cNvPr>
        <xdr:cNvSpPr txBox="1"/>
      </xdr:nvSpPr>
      <xdr:spPr>
        <a:xfrm>
          <a:off x="17820640" y="744855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2730"/>
    <xdr:sp macro="" textlink="">
      <xdr:nvSpPr>
        <xdr:cNvPr id="497" name="テキスト ボックス 496">
          <a:extLst>
            <a:ext uri="{FF2B5EF4-FFF2-40B4-BE49-F238E27FC236}">
              <a16:creationId xmlns:a16="http://schemas.microsoft.com/office/drawing/2014/main" id="{00060F42-B9E5-4920-B8C3-0103151CF345}"/>
            </a:ext>
          </a:extLst>
        </xdr:cNvPr>
        <xdr:cNvSpPr txBox="1"/>
      </xdr:nvSpPr>
      <xdr:spPr>
        <a:xfrm>
          <a:off x="1704594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2730"/>
    <xdr:sp macro="" textlink="">
      <xdr:nvSpPr>
        <xdr:cNvPr id="498" name="テキスト ボックス 497">
          <a:extLst>
            <a:ext uri="{FF2B5EF4-FFF2-40B4-BE49-F238E27FC236}">
              <a16:creationId xmlns:a16="http://schemas.microsoft.com/office/drawing/2014/main" id="{6F3D1E01-CEC0-4252-BD5C-5BD1627E8121}"/>
            </a:ext>
          </a:extLst>
        </xdr:cNvPr>
        <xdr:cNvSpPr txBox="1"/>
      </xdr:nvSpPr>
      <xdr:spPr>
        <a:xfrm>
          <a:off x="1625727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138430</xdr:rowOff>
    </xdr:from>
    <xdr:to>
      <xdr:col>116</xdr:col>
      <xdr:colOff>114300</xdr:colOff>
      <xdr:row>38</xdr:row>
      <xdr:rowOff>70485</xdr:rowOff>
    </xdr:to>
    <xdr:sp macro="" textlink="">
      <xdr:nvSpPr>
        <xdr:cNvPr id="499" name="楕円 498">
          <a:extLst>
            <a:ext uri="{FF2B5EF4-FFF2-40B4-BE49-F238E27FC236}">
              <a16:creationId xmlns:a16="http://schemas.microsoft.com/office/drawing/2014/main" id="{6EDFC635-42AA-4342-87D5-296D4C09D131}"/>
            </a:ext>
          </a:extLst>
        </xdr:cNvPr>
        <xdr:cNvSpPr/>
      </xdr:nvSpPr>
      <xdr:spPr>
        <a:xfrm>
          <a:off x="19458940" y="63411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161290</xdr:rowOff>
    </xdr:from>
    <xdr:ext cx="469265" cy="252730"/>
    <xdr:sp macro="" textlink="">
      <xdr:nvSpPr>
        <xdr:cNvPr id="500" name="【認定こども園・幼稚園・保育所】&#10;一人当たり面積該当値テキスト">
          <a:extLst>
            <a:ext uri="{FF2B5EF4-FFF2-40B4-BE49-F238E27FC236}">
              <a16:creationId xmlns:a16="http://schemas.microsoft.com/office/drawing/2014/main" id="{68EAC140-1E72-438A-B0C7-B1053FBB95B5}"/>
            </a:ext>
          </a:extLst>
        </xdr:cNvPr>
        <xdr:cNvSpPr txBox="1"/>
      </xdr:nvSpPr>
      <xdr:spPr>
        <a:xfrm>
          <a:off x="19547840" y="619633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0.464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26670</xdr:rowOff>
    </xdr:from>
    <xdr:to>
      <xdr:col>112</xdr:col>
      <xdr:colOff>38100</xdr:colOff>
      <xdr:row>38</xdr:row>
      <xdr:rowOff>126365</xdr:rowOff>
    </xdr:to>
    <xdr:sp macro="" textlink="">
      <xdr:nvSpPr>
        <xdr:cNvPr id="501" name="楕円 500">
          <a:extLst>
            <a:ext uri="{FF2B5EF4-FFF2-40B4-BE49-F238E27FC236}">
              <a16:creationId xmlns:a16="http://schemas.microsoft.com/office/drawing/2014/main" id="{DAFEC9A1-D5A0-4992-BDEF-AA418436A347}"/>
            </a:ext>
          </a:extLst>
        </xdr:cNvPr>
        <xdr:cNvSpPr/>
      </xdr:nvSpPr>
      <xdr:spPr>
        <a:xfrm>
          <a:off x="18735040" y="63969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38</xdr:row>
      <xdr:rowOff>20320</xdr:rowOff>
    </xdr:from>
    <xdr:to>
      <xdr:col>116</xdr:col>
      <xdr:colOff>63500</xdr:colOff>
      <xdr:row>38</xdr:row>
      <xdr:rowOff>76200</xdr:rowOff>
    </xdr:to>
    <xdr:cxnSp macro="">
      <xdr:nvCxnSpPr>
        <xdr:cNvPr id="502" name="直線コネクタ 501">
          <a:extLst>
            <a:ext uri="{FF2B5EF4-FFF2-40B4-BE49-F238E27FC236}">
              <a16:creationId xmlns:a16="http://schemas.microsoft.com/office/drawing/2014/main" id="{5FC99382-97A9-4033-86E4-2BFD28DA8CBE}"/>
            </a:ext>
          </a:extLst>
        </xdr:cNvPr>
        <xdr:cNvCxnSpPr/>
      </xdr:nvCxnSpPr>
      <xdr:spPr>
        <a:xfrm flipV="1">
          <a:off x="18771870" y="6390640"/>
          <a:ext cx="73787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41910</xdr:rowOff>
    </xdr:from>
    <xdr:to>
      <xdr:col>107</xdr:col>
      <xdr:colOff>101600</xdr:colOff>
      <xdr:row>38</xdr:row>
      <xdr:rowOff>141605</xdr:rowOff>
    </xdr:to>
    <xdr:sp macro="" textlink="">
      <xdr:nvSpPr>
        <xdr:cNvPr id="503" name="楕円 502">
          <a:extLst>
            <a:ext uri="{FF2B5EF4-FFF2-40B4-BE49-F238E27FC236}">
              <a16:creationId xmlns:a16="http://schemas.microsoft.com/office/drawing/2014/main" id="{C0526A7F-3B10-43FE-8491-7A03DE53B2E1}"/>
            </a:ext>
          </a:extLst>
        </xdr:cNvPr>
        <xdr:cNvSpPr/>
      </xdr:nvSpPr>
      <xdr:spPr>
        <a:xfrm>
          <a:off x="17937480" y="64122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76200</xdr:rowOff>
    </xdr:from>
    <xdr:to>
      <xdr:col>111</xdr:col>
      <xdr:colOff>171450</xdr:colOff>
      <xdr:row>38</xdr:row>
      <xdr:rowOff>92075</xdr:rowOff>
    </xdr:to>
    <xdr:cxnSp macro="">
      <xdr:nvCxnSpPr>
        <xdr:cNvPr id="504" name="直線コネクタ 503">
          <a:extLst>
            <a:ext uri="{FF2B5EF4-FFF2-40B4-BE49-F238E27FC236}">
              <a16:creationId xmlns:a16="http://schemas.microsoft.com/office/drawing/2014/main" id="{262DF58E-920B-4DB3-8ED0-B04364229F99}"/>
            </a:ext>
          </a:extLst>
        </xdr:cNvPr>
        <xdr:cNvCxnSpPr/>
      </xdr:nvCxnSpPr>
      <xdr:spPr>
        <a:xfrm flipV="1">
          <a:off x="17988280" y="6446520"/>
          <a:ext cx="78359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58420</xdr:rowOff>
    </xdr:from>
    <xdr:to>
      <xdr:col>102</xdr:col>
      <xdr:colOff>165100</xdr:colOff>
      <xdr:row>38</xdr:row>
      <xdr:rowOff>157480</xdr:rowOff>
    </xdr:to>
    <xdr:sp macro="" textlink="">
      <xdr:nvSpPr>
        <xdr:cNvPr id="505" name="楕円 504">
          <a:extLst>
            <a:ext uri="{FF2B5EF4-FFF2-40B4-BE49-F238E27FC236}">
              <a16:creationId xmlns:a16="http://schemas.microsoft.com/office/drawing/2014/main" id="{3AEF6AA2-FB31-4C7A-8101-854D0860BCC6}"/>
            </a:ext>
          </a:extLst>
        </xdr:cNvPr>
        <xdr:cNvSpPr/>
      </xdr:nvSpPr>
      <xdr:spPr>
        <a:xfrm>
          <a:off x="17162780" y="64287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92075</xdr:rowOff>
    </xdr:from>
    <xdr:to>
      <xdr:col>107</xdr:col>
      <xdr:colOff>50800</xdr:colOff>
      <xdr:row>38</xdr:row>
      <xdr:rowOff>107950</xdr:rowOff>
    </xdr:to>
    <xdr:cxnSp macro="">
      <xdr:nvCxnSpPr>
        <xdr:cNvPr id="506" name="直線コネクタ 505">
          <a:extLst>
            <a:ext uri="{FF2B5EF4-FFF2-40B4-BE49-F238E27FC236}">
              <a16:creationId xmlns:a16="http://schemas.microsoft.com/office/drawing/2014/main" id="{F3B76CD3-DAFA-4FED-9C7F-D21BBF79CDF7}"/>
            </a:ext>
          </a:extLst>
        </xdr:cNvPr>
        <xdr:cNvCxnSpPr/>
      </xdr:nvCxnSpPr>
      <xdr:spPr>
        <a:xfrm flipV="1">
          <a:off x="17213580" y="6462395"/>
          <a:ext cx="7747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61595</xdr:rowOff>
    </xdr:from>
    <xdr:to>
      <xdr:col>98</xdr:col>
      <xdr:colOff>38100</xdr:colOff>
      <xdr:row>38</xdr:row>
      <xdr:rowOff>161290</xdr:rowOff>
    </xdr:to>
    <xdr:sp macro="" textlink="">
      <xdr:nvSpPr>
        <xdr:cNvPr id="507" name="楕円 506">
          <a:extLst>
            <a:ext uri="{FF2B5EF4-FFF2-40B4-BE49-F238E27FC236}">
              <a16:creationId xmlns:a16="http://schemas.microsoft.com/office/drawing/2014/main" id="{12257C56-9FA9-4478-97A3-782C25472AC2}"/>
            </a:ext>
          </a:extLst>
        </xdr:cNvPr>
        <xdr:cNvSpPr/>
      </xdr:nvSpPr>
      <xdr:spPr>
        <a:xfrm>
          <a:off x="16388080" y="64319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38</xdr:row>
      <xdr:rowOff>107950</xdr:rowOff>
    </xdr:from>
    <xdr:to>
      <xdr:col>102</xdr:col>
      <xdr:colOff>114300</xdr:colOff>
      <xdr:row>38</xdr:row>
      <xdr:rowOff>111125</xdr:rowOff>
    </xdr:to>
    <xdr:cxnSp macro="">
      <xdr:nvCxnSpPr>
        <xdr:cNvPr id="508" name="直線コネクタ 507">
          <a:extLst>
            <a:ext uri="{FF2B5EF4-FFF2-40B4-BE49-F238E27FC236}">
              <a16:creationId xmlns:a16="http://schemas.microsoft.com/office/drawing/2014/main" id="{8CA7996C-FAD1-4E1E-9A90-4D7D48D81194}"/>
            </a:ext>
          </a:extLst>
        </xdr:cNvPr>
        <xdr:cNvCxnSpPr/>
      </xdr:nvCxnSpPr>
      <xdr:spPr>
        <a:xfrm flipV="1">
          <a:off x="16424910" y="6478270"/>
          <a:ext cx="78867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39</xdr:row>
      <xdr:rowOff>56515</xdr:rowOff>
    </xdr:from>
    <xdr:ext cx="469900" cy="253365"/>
    <xdr:sp macro="" textlink="">
      <xdr:nvSpPr>
        <xdr:cNvPr id="509" name="n_1aveValue【認定こども園・幼稚園・保育所】&#10;一人当たり面積">
          <a:extLst>
            <a:ext uri="{FF2B5EF4-FFF2-40B4-BE49-F238E27FC236}">
              <a16:creationId xmlns:a16="http://schemas.microsoft.com/office/drawing/2014/main" id="{016818F2-1C1B-41B5-A253-EF53CFA39FF1}"/>
            </a:ext>
          </a:extLst>
        </xdr:cNvPr>
        <xdr:cNvSpPr txBox="1"/>
      </xdr:nvSpPr>
      <xdr:spPr>
        <a:xfrm>
          <a:off x="18561050" y="65944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39</xdr:row>
      <xdr:rowOff>45085</xdr:rowOff>
    </xdr:from>
    <xdr:ext cx="469900" cy="253365"/>
    <xdr:sp macro="" textlink="">
      <xdr:nvSpPr>
        <xdr:cNvPr id="510" name="n_2aveValue【認定こども園・幼稚園・保育所】&#10;一人当たり面積">
          <a:extLst>
            <a:ext uri="{FF2B5EF4-FFF2-40B4-BE49-F238E27FC236}">
              <a16:creationId xmlns:a16="http://schemas.microsoft.com/office/drawing/2014/main" id="{3EDAC4C0-7299-42EA-A3F8-9F23B279B7BA}"/>
            </a:ext>
          </a:extLst>
        </xdr:cNvPr>
        <xdr:cNvSpPr txBox="1"/>
      </xdr:nvSpPr>
      <xdr:spPr>
        <a:xfrm>
          <a:off x="17776190" y="65830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39</xdr:row>
      <xdr:rowOff>78740</xdr:rowOff>
    </xdr:from>
    <xdr:ext cx="469900" cy="253365"/>
    <xdr:sp macro="" textlink="">
      <xdr:nvSpPr>
        <xdr:cNvPr id="511" name="n_3aveValue【認定こども園・幼稚園・保育所】&#10;一人当たり面積">
          <a:extLst>
            <a:ext uri="{FF2B5EF4-FFF2-40B4-BE49-F238E27FC236}">
              <a16:creationId xmlns:a16="http://schemas.microsoft.com/office/drawing/2014/main" id="{E4CE50F0-0400-429D-BBF2-243C5C97409E}"/>
            </a:ext>
          </a:extLst>
        </xdr:cNvPr>
        <xdr:cNvSpPr txBox="1"/>
      </xdr:nvSpPr>
      <xdr:spPr>
        <a:xfrm>
          <a:off x="17001490" y="66167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39</xdr:row>
      <xdr:rowOff>99060</xdr:rowOff>
    </xdr:from>
    <xdr:ext cx="469900" cy="253365"/>
    <xdr:sp macro="" textlink="">
      <xdr:nvSpPr>
        <xdr:cNvPr id="512" name="n_4aveValue【認定こども園・幼稚園・保育所】&#10;一人当たり面積">
          <a:extLst>
            <a:ext uri="{FF2B5EF4-FFF2-40B4-BE49-F238E27FC236}">
              <a16:creationId xmlns:a16="http://schemas.microsoft.com/office/drawing/2014/main" id="{204C6DD5-69EB-4034-AA3B-C53F8EFBF195}"/>
            </a:ext>
          </a:extLst>
        </xdr:cNvPr>
        <xdr:cNvSpPr txBox="1"/>
      </xdr:nvSpPr>
      <xdr:spPr>
        <a:xfrm>
          <a:off x="16226790" y="66370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0.335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36</xdr:row>
      <xdr:rowOff>142240</xdr:rowOff>
    </xdr:from>
    <xdr:ext cx="469900" cy="252730"/>
    <xdr:sp macro="" textlink="">
      <xdr:nvSpPr>
        <xdr:cNvPr id="513" name="n_1mainValue【認定こども園・幼稚園・保育所】&#10;一人当たり面積">
          <a:extLst>
            <a:ext uri="{FF2B5EF4-FFF2-40B4-BE49-F238E27FC236}">
              <a16:creationId xmlns:a16="http://schemas.microsoft.com/office/drawing/2014/main" id="{D3A8D375-80DE-4208-A121-F77CAA66A291}"/>
            </a:ext>
          </a:extLst>
        </xdr:cNvPr>
        <xdr:cNvSpPr txBox="1"/>
      </xdr:nvSpPr>
      <xdr:spPr>
        <a:xfrm>
          <a:off x="18561050" y="617728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36</xdr:row>
      <xdr:rowOff>157480</xdr:rowOff>
    </xdr:from>
    <xdr:ext cx="469900" cy="253365"/>
    <xdr:sp macro="" textlink="">
      <xdr:nvSpPr>
        <xdr:cNvPr id="514" name="n_2mainValue【認定こども園・幼稚園・保育所】&#10;一人当たり面積">
          <a:extLst>
            <a:ext uri="{FF2B5EF4-FFF2-40B4-BE49-F238E27FC236}">
              <a16:creationId xmlns:a16="http://schemas.microsoft.com/office/drawing/2014/main" id="{36E33EB0-6CBA-4E01-B8A8-8B09DD299426}"/>
            </a:ext>
          </a:extLst>
        </xdr:cNvPr>
        <xdr:cNvSpPr txBox="1"/>
      </xdr:nvSpPr>
      <xdr:spPr>
        <a:xfrm>
          <a:off x="17776190" y="61925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37</xdr:row>
      <xdr:rowOff>5715</xdr:rowOff>
    </xdr:from>
    <xdr:ext cx="469900" cy="253365"/>
    <xdr:sp macro="" textlink="">
      <xdr:nvSpPr>
        <xdr:cNvPr id="515" name="n_3mainValue【認定こども園・幼稚園・保育所】&#10;一人当たり面積">
          <a:extLst>
            <a:ext uri="{FF2B5EF4-FFF2-40B4-BE49-F238E27FC236}">
              <a16:creationId xmlns:a16="http://schemas.microsoft.com/office/drawing/2014/main" id="{052C953D-4DC1-4D10-A87C-F0A3486792D4}"/>
            </a:ext>
          </a:extLst>
        </xdr:cNvPr>
        <xdr:cNvSpPr txBox="1"/>
      </xdr:nvSpPr>
      <xdr:spPr>
        <a:xfrm>
          <a:off x="17001490" y="62083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37</xdr:row>
      <xdr:rowOff>8890</xdr:rowOff>
    </xdr:from>
    <xdr:ext cx="469900" cy="253365"/>
    <xdr:sp macro="" textlink="">
      <xdr:nvSpPr>
        <xdr:cNvPr id="516" name="n_4mainValue【認定こども園・幼稚園・保育所】&#10;一人当たり面積">
          <a:extLst>
            <a:ext uri="{FF2B5EF4-FFF2-40B4-BE49-F238E27FC236}">
              <a16:creationId xmlns:a16="http://schemas.microsoft.com/office/drawing/2014/main" id="{E455FB26-9F67-4B64-86FE-6C71EF65E2F4}"/>
            </a:ext>
          </a:extLst>
        </xdr:cNvPr>
        <xdr:cNvSpPr txBox="1"/>
      </xdr:nvSpPr>
      <xdr:spPr>
        <a:xfrm>
          <a:off x="16226790" y="62115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517" name="正方形/長方形 516">
          <a:extLst>
            <a:ext uri="{FF2B5EF4-FFF2-40B4-BE49-F238E27FC236}">
              <a16:creationId xmlns:a16="http://schemas.microsoft.com/office/drawing/2014/main" id="{BB0D14DA-D0DC-473B-AE48-EAA33C82DDFF}"/>
            </a:ext>
          </a:extLst>
        </xdr:cNvPr>
        <xdr:cNvSpPr/>
      </xdr:nvSpPr>
      <xdr:spPr>
        <a:xfrm>
          <a:off x="10960100" y="7823200"/>
          <a:ext cx="41529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FA5281A1-7459-4137-B25C-114FF87CFC80}"/>
            </a:ext>
          </a:extLst>
        </xdr:cNvPr>
        <xdr:cNvSpPr/>
      </xdr:nvSpPr>
      <xdr:spPr>
        <a:xfrm>
          <a:off x="11064240" y="8468995"/>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519" name="正方形/長方形 518">
          <a:extLst>
            <a:ext uri="{FF2B5EF4-FFF2-40B4-BE49-F238E27FC236}">
              <a16:creationId xmlns:a16="http://schemas.microsoft.com/office/drawing/2014/main" id="{7551CD2B-40FD-4982-8A2E-3F74D5193D3D}"/>
            </a:ext>
          </a:extLst>
        </xdr:cNvPr>
        <xdr:cNvSpPr/>
      </xdr:nvSpPr>
      <xdr:spPr>
        <a:xfrm>
          <a:off x="11064240" y="866711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53/80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C3A4F2AE-9BC4-45F8-A5F8-9BCA9B4735E1}"/>
            </a:ext>
          </a:extLst>
        </xdr:cNvPr>
        <xdr:cNvSpPr/>
      </xdr:nvSpPr>
      <xdr:spPr>
        <a:xfrm>
          <a:off x="11965940" y="8468995"/>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521" name="正方形/長方形 520">
          <a:extLst>
            <a:ext uri="{FF2B5EF4-FFF2-40B4-BE49-F238E27FC236}">
              <a16:creationId xmlns:a16="http://schemas.microsoft.com/office/drawing/2014/main" id="{1E40A935-F1A2-43B2-92DC-BC206064F6F6}"/>
            </a:ext>
          </a:extLst>
        </xdr:cNvPr>
        <xdr:cNvSpPr/>
      </xdr:nvSpPr>
      <xdr:spPr>
        <a:xfrm>
          <a:off x="11965940" y="866711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A59C1CB0-F1C6-4E89-A94C-40CF58BE4585}"/>
            </a:ext>
          </a:extLst>
        </xdr:cNvPr>
        <xdr:cNvSpPr/>
      </xdr:nvSpPr>
      <xdr:spPr>
        <a:xfrm>
          <a:off x="12971780" y="8468995"/>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523" name="正方形/長方形 522">
          <a:extLst>
            <a:ext uri="{FF2B5EF4-FFF2-40B4-BE49-F238E27FC236}">
              <a16:creationId xmlns:a16="http://schemas.microsoft.com/office/drawing/2014/main" id="{71E7945A-4650-4226-9DCE-C583408FE2B5}"/>
            </a:ext>
          </a:extLst>
        </xdr:cNvPr>
        <xdr:cNvSpPr/>
      </xdr:nvSpPr>
      <xdr:spPr>
        <a:xfrm>
          <a:off x="12971780" y="866711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524" name="正方形/長方形 523">
          <a:extLst>
            <a:ext uri="{FF2B5EF4-FFF2-40B4-BE49-F238E27FC236}">
              <a16:creationId xmlns:a16="http://schemas.microsoft.com/office/drawing/2014/main" id="{024C1FC9-770F-420F-8545-9F796ADDB027}"/>
            </a:ext>
          </a:extLst>
        </xdr:cNvPr>
        <xdr:cNvSpPr/>
      </xdr:nvSpPr>
      <xdr:spPr>
        <a:xfrm>
          <a:off x="10960100" y="8940800"/>
          <a:ext cx="41529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525" name="テキスト ボックス 524">
          <a:extLst>
            <a:ext uri="{FF2B5EF4-FFF2-40B4-BE49-F238E27FC236}">
              <a16:creationId xmlns:a16="http://schemas.microsoft.com/office/drawing/2014/main" id="{20989EC6-1772-464B-A3D8-9DAAE97939AF}"/>
            </a:ext>
          </a:extLst>
        </xdr:cNvPr>
        <xdr:cNvSpPr txBox="1"/>
      </xdr:nvSpPr>
      <xdr:spPr>
        <a:xfrm>
          <a:off x="10922000" y="875474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526" name="直線コネクタ 525">
          <a:extLst>
            <a:ext uri="{FF2B5EF4-FFF2-40B4-BE49-F238E27FC236}">
              <a16:creationId xmlns:a16="http://schemas.microsoft.com/office/drawing/2014/main" id="{D72ADCF6-5648-4C89-B836-F67302525116}"/>
            </a:ext>
          </a:extLst>
        </xdr:cNvPr>
        <xdr:cNvCxnSpPr/>
      </xdr:nvCxnSpPr>
      <xdr:spPr>
        <a:xfrm>
          <a:off x="10960100" y="1117600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6725" cy="252730"/>
    <xdr:sp macro="" textlink="">
      <xdr:nvSpPr>
        <xdr:cNvPr id="527" name="テキスト ボックス 526">
          <a:extLst>
            <a:ext uri="{FF2B5EF4-FFF2-40B4-BE49-F238E27FC236}">
              <a16:creationId xmlns:a16="http://schemas.microsoft.com/office/drawing/2014/main" id="{A2D96A38-292C-497A-B167-392CC981ADB0}"/>
            </a:ext>
          </a:extLst>
        </xdr:cNvPr>
        <xdr:cNvSpPr txBox="1"/>
      </xdr:nvSpPr>
      <xdr:spPr>
        <a:xfrm>
          <a:off x="10561320" y="110369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74295</xdr:rowOff>
    </xdr:from>
    <xdr:to>
      <xdr:col>89</xdr:col>
      <xdr:colOff>171450</xdr:colOff>
      <xdr:row>64</xdr:row>
      <xdr:rowOff>74295</xdr:rowOff>
    </xdr:to>
    <xdr:cxnSp macro="">
      <xdr:nvCxnSpPr>
        <xdr:cNvPr id="528" name="直線コネクタ 527">
          <a:extLst>
            <a:ext uri="{FF2B5EF4-FFF2-40B4-BE49-F238E27FC236}">
              <a16:creationId xmlns:a16="http://schemas.microsoft.com/office/drawing/2014/main" id="{78636998-5698-4262-AAA9-602CA3055674}"/>
            </a:ext>
          </a:extLst>
        </xdr:cNvPr>
        <xdr:cNvCxnSpPr/>
      </xdr:nvCxnSpPr>
      <xdr:spPr>
        <a:xfrm>
          <a:off x="10960100" y="1080325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103505</xdr:rowOff>
    </xdr:from>
    <xdr:ext cx="466725" cy="252730"/>
    <xdr:sp macro="" textlink="">
      <xdr:nvSpPr>
        <xdr:cNvPr id="529" name="テキスト ボックス 528">
          <a:extLst>
            <a:ext uri="{FF2B5EF4-FFF2-40B4-BE49-F238E27FC236}">
              <a16:creationId xmlns:a16="http://schemas.microsoft.com/office/drawing/2014/main" id="{A45E05BA-9F91-48FC-A71A-391B17D0E25B}"/>
            </a:ext>
          </a:extLst>
        </xdr:cNvPr>
        <xdr:cNvSpPr txBox="1"/>
      </xdr:nvSpPr>
      <xdr:spPr>
        <a:xfrm>
          <a:off x="10561320" y="1066482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37465</xdr:rowOff>
    </xdr:from>
    <xdr:to>
      <xdr:col>89</xdr:col>
      <xdr:colOff>171450</xdr:colOff>
      <xdr:row>62</xdr:row>
      <xdr:rowOff>37465</xdr:rowOff>
    </xdr:to>
    <xdr:cxnSp macro="">
      <xdr:nvCxnSpPr>
        <xdr:cNvPr id="530" name="直線コネクタ 529">
          <a:extLst>
            <a:ext uri="{FF2B5EF4-FFF2-40B4-BE49-F238E27FC236}">
              <a16:creationId xmlns:a16="http://schemas.microsoft.com/office/drawing/2014/main" id="{8085866C-7275-40E2-91F6-990E4EE4A61B}"/>
            </a:ext>
          </a:extLst>
        </xdr:cNvPr>
        <xdr:cNvCxnSpPr/>
      </xdr:nvCxnSpPr>
      <xdr:spPr>
        <a:xfrm>
          <a:off x="10960100" y="1043114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66040</xdr:rowOff>
    </xdr:from>
    <xdr:ext cx="402590" cy="252730"/>
    <xdr:sp macro="" textlink="">
      <xdr:nvSpPr>
        <xdr:cNvPr id="531" name="テキスト ボックス 530">
          <a:extLst>
            <a:ext uri="{FF2B5EF4-FFF2-40B4-BE49-F238E27FC236}">
              <a16:creationId xmlns:a16="http://schemas.microsoft.com/office/drawing/2014/main" id="{CF2A38E6-D53C-41F2-A823-EEDAC0717491}"/>
            </a:ext>
          </a:extLst>
        </xdr:cNvPr>
        <xdr:cNvSpPr txBox="1"/>
      </xdr:nvSpPr>
      <xdr:spPr>
        <a:xfrm>
          <a:off x="10602595" y="1029208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171450</xdr:colOff>
      <xdr:row>60</xdr:row>
      <xdr:rowOff>0</xdr:rowOff>
    </xdr:to>
    <xdr:cxnSp macro="">
      <xdr:nvCxnSpPr>
        <xdr:cNvPr id="532" name="直線コネクタ 531">
          <a:extLst>
            <a:ext uri="{FF2B5EF4-FFF2-40B4-BE49-F238E27FC236}">
              <a16:creationId xmlns:a16="http://schemas.microsoft.com/office/drawing/2014/main" id="{62882B1D-7132-49CB-AFBD-E64EB8F8A130}"/>
            </a:ext>
          </a:extLst>
        </xdr:cNvPr>
        <xdr:cNvCxnSpPr/>
      </xdr:nvCxnSpPr>
      <xdr:spPr>
        <a:xfrm>
          <a:off x="10960100" y="1005840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28575</xdr:rowOff>
    </xdr:from>
    <xdr:ext cx="402590" cy="252730"/>
    <xdr:sp macro="" textlink="">
      <xdr:nvSpPr>
        <xdr:cNvPr id="533" name="テキスト ボックス 532">
          <a:extLst>
            <a:ext uri="{FF2B5EF4-FFF2-40B4-BE49-F238E27FC236}">
              <a16:creationId xmlns:a16="http://schemas.microsoft.com/office/drawing/2014/main" id="{55801EC5-CC92-4B6B-BD40-01262C256397}"/>
            </a:ext>
          </a:extLst>
        </xdr:cNvPr>
        <xdr:cNvSpPr txBox="1"/>
      </xdr:nvSpPr>
      <xdr:spPr>
        <a:xfrm>
          <a:off x="10602595" y="99193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130175</xdr:rowOff>
    </xdr:from>
    <xdr:to>
      <xdr:col>89</xdr:col>
      <xdr:colOff>171450</xdr:colOff>
      <xdr:row>57</xdr:row>
      <xdr:rowOff>130175</xdr:rowOff>
    </xdr:to>
    <xdr:cxnSp macro="">
      <xdr:nvCxnSpPr>
        <xdr:cNvPr id="534" name="直線コネクタ 533">
          <a:extLst>
            <a:ext uri="{FF2B5EF4-FFF2-40B4-BE49-F238E27FC236}">
              <a16:creationId xmlns:a16="http://schemas.microsoft.com/office/drawing/2014/main" id="{25A076E4-ED54-4903-9CA9-0B4F3B33DD1F}"/>
            </a:ext>
          </a:extLst>
        </xdr:cNvPr>
        <xdr:cNvCxnSpPr/>
      </xdr:nvCxnSpPr>
      <xdr:spPr>
        <a:xfrm>
          <a:off x="10960100" y="968565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159385</xdr:rowOff>
    </xdr:from>
    <xdr:ext cx="402590" cy="252730"/>
    <xdr:sp macro="" textlink="">
      <xdr:nvSpPr>
        <xdr:cNvPr id="535" name="テキスト ボックス 534">
          <a:extLst>
            <a:ext uri="{FF2B5EF4-FFF2-40B4-BE49-F238E27FC236}">
              <a16:creationId xmlns:a16="http://schemas.microsoft.com/office/drawing/2014/main" id="{C403C9F4-D642-43E3-BE73-81D1E3B53496}"/>
            </a:ext>
          </a:extLst>
        </xdr:cNvPr>
        <xdr:cNvSpPr txBox="1"/>
      </xdr:nvSpPr>
      <xdr:spPr>
        <a:xfrm>
          <a:off x="10602595" y="954722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93345</xdr:rowOff>
    </xdr:from>
    <xdr:to>
      <xdr:col>89</xdr:col>
      <xdr:colOff>171450</xdr:colOff>
      <xdr:row>55</xdr:row>
      <xdr:rowOff>93345</xdr:rowOff>
    </xdr:to>
    <xdr:cxnSp macro="">
      <xdr:nvCxnSpPr>
        <xdr:cNvPr id="536" name="直線コネクタ 535">
          <a:extLst>
            <a:ext uri="{FF2B5EF4-FFF2-40B4-BE49-F238E27FC236}">
              <a16:creationId xmlns:a16="http://schemas.microsoft.com/office/drawing/2014/main" id="{A6341196-AA57-4609-8AF3-46DF7242FE26}"/>
            </a:ext>
          </a:extLst>
        </xdr:cNvPr>
        <xdr:cNvCxnSpPr/>
      </xdr:nvCxnSpPr>
      <xdr:spPr>
        <a:xfrm>
          <a:off x="10960100" y="931354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121920</xdr:rowOff>
    </xdr:from>
    <xdr:ext cx="402590" cy="252730"/>
    <xdr:sp macro="" textlink="">
      <xdr:nvSpPr>
        <xdr:cNvPr id="537" name="テキスト ボックス 536">
          <a:extLst>
            <a:ext uri="{FF2B5EF4-FFF2-40B4-BE49-F238E27FC236}">
              <a16:creationId xmlns:a16="http://schemas.microsoft.com/office/drawing/2014/main" id="{78AC0A10-8700-4E0C-863B-768850345495}"/>
            </a:ext>
          </a:extLst>
        </xdr:cNvPr>
        <xdr:cNvSpPr txBox="1"/>
      </xdr:nvSpPr>
      <xdr:spPr>
        <a:xfrm>
          <a:off x="10602595" y="917448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538" name="直線コネクタ 537">
          <a:extLst>
            <a:ext uri="{FF2B5EF4-FFF2-40B4-BE49-F238E27FC236}">
              <a16:creationId xmlns:a16="http://schemas.microsoft.com/office/drawing/2014/main" id="{E25DE298-CDDA-4D2F-A8EB-81891F2D3A8E}"/>
            </a:ext>
          </a:extLst>
        </xdr:cNvPr>
        <xdr:cNvCxnSpPr/>
      </xdr:nvCxnSpPr>
      <xdr:spPr>
        <a:xfrm>
          <a:off x="10960100" y="894080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84455</xdr:rowOff>
    </xdr:from>
    <xdr:ext cx="339090" cy="252730"/>
    <xdr:sp macro="" textlink="">
      <xdr:nvSpPr>
        <xdr:cNvPr id="539" name="テキスト ボックス 538">
          <a:extLst>
            <a:ext uri="{FF2B5EF4-FFF2-40B4-BE49-F238E27FC236}">
              <a16:creationId xmlns:a16="http://schemas.microsoft.com/office/drawing/2014/main" id="{6FAEDA89-1284-49FF-BD0B-F3975A73B764}"/>
            </a:ext>
          </a:extLst>
        </xdr:cNvPr>
        <xdr:cNvSpPr txBox="1"/>
      </xdr:nvSpPr>
      <xdr:spPr>
        <a:xfrm>
          <a:off x="10666730" y="8801735"/>
          <a:ext cx="339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540" name="【学校施設】&#10;有形固定資産減価償却率グラフ枠">
          <a:extLst>
            <a:ext uri="{FF2B5EF4-FFF2-40B4-BE49-F238E27FC236}">
              <a16:creationId xmlns:a16="http://schemas.microsoft.com/office/drawing/2014/main" id="{0655E2FE-5DBF-4AD6-8439-0C1A452E38C0}"/>
            </a:ext>
          </a:extLst>
        </xdr:cNvPr>
        <xdr:cNvSpPr/>
      </xdr:nvSpPr>
      <xdr:spPr>
        <a:xfrm>
          <a:off x="10960100" y="8940800"/>
          <a:ext cx="41529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40640</xdr:rowOff>
    </xdr:from>
    <xdr:to>
      <xdr:col>85</xdr:col>
      <xdr:colOff>126365</xdr:colOff>
      <xdr:row>63</xdr:row>
      <xdr:rowOff>162560</xdr:rowOff>
    </xdr:to>
    <xdr:cxnSp macro="">
      <xdr:nvCxnSpPr>
        <xdr:cNvPr id="541" name="直線コネクタ 540">
          <a:extLst>
            <a:ext uri="{FF2B5EF4-FFF2-40B4-BE49-F238E27FC236}">
              <a16:creationId xmlns:a16="http://schemas.microsoft.com/office/drawing/2014/main" id="{872190E0-E227-4EFE-A65A-0164AE011491}"/>
            </a:ext>
          </a:extLst>
        </xdr:cNvPr>
        <xdr:cNvCxnSpPr/>
      </xdr:nvCxnSpPr>
      <xdr:spPr>
        <a:xfrm flipV="1">
          <a:off x="14375765" y="9428480"/>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165735</xdr:rowOff>
    </xdr:from>
    <xdr:ext cx="404495" cy="252730"/>
    <xdr:sp macro="" textlink="">
      <xdr:nvSpPr>
        <xdr:cNvPr id="542" name="【学校施設】&#10;有形固定資産減価償却率最小値テキスト">
          <a:extLst>
            <a:ext uri="{FF2B5EF4-FFF2-40B4-BE49-F238E27FC236}">
              <a16:creationId xmlns:a16="http://schemas.microsoft.com/office/drawing/2014/main" id="{1B531345-B7CE-4542-A5A4-E268043BB1AD}"/>
            </a:ext>
          </a:extLst>
        </xdr:cNvPr>
        <xdr:cNvSpPr txBox="1"/>
      </xdr:nvSpPr>
      <xdr:spPr>
        <a:xfrm>
          <a:off x="14414500" y="1072705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95.7</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162560</xdr:rowOff>
    </xdr:from>
    <xdr:to>
      <xdr:col>86</xdr:col>
      <xdr:colOff>25400</xdr:colOff>
      <xdr:row>63</xdr:row>
      <xdr:rowOff>162560</xdr:rowOff>
    </xdr:to>
    <xdr:cxnSp macro="">
      <xdr:nvCxnSpPr>
        <xdr:cNvPr id="543" name="直線コネクタ 542">
          <a:extLst>
            <a:ext uri="{FF2B5EF4-FFF2-40B4-BE49-F238E27FC236}">
              <a16:creationId xmlns:a16="http://schemas.microsoft.com/office/drawing/2014/main" id="{F1FD9CD2-833E-41C0-8CD5-05CD17EC4FDE}"/>
            </a:ext>
          </a:extLst>
        </xdr:cNvPr>
        <xdr:cNvCxnSpPr/>
      </xdr:nvCxnSpPr>
      <xdr:spPr>
        <a:xfrm>
          <a:off x="14287500" y="1072388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156210</xdr:rowOff>
    </xdr:from>
    <xdr:ext cx="404495" cy="253365"/>
    <xdr:sp macro="" textlink="">
      <xdr:nvSpPr>
        <xdr:cNvPr id="544" name="【学校施設】&#10;有形固定資産減価償却率最大値テキスト">
          <a:extLst>
            <a:ext uri="{FF2B5EF4-FFF2-40B4-BE49-F238E27FC236}">
              <a16:creationId xmlns:a16="http://schemas.microsoft.com/office/drawing/2014/main" id="{147B0AF4-3A76-4F7F-9D99-144F76AA4D13}"/>
            </a:ext>
          </a:extLst>
        </xdr:cNvPr>
        <xdr:cNvSpPr txBox="1"/>
      </xdr:nvSpPr>
      <xdr:spPr>
        <a:xfrm>
          <a:off x="14414500" y="920877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40640</xdr:rowOff>
    </xdr:from>
    <xdr:to>
      <xdr:col>86</xdr:col>
      <xdr:colOff>25400</xdr:colOff>
      <xdr:row>56</xdr:row>
      <xdr:rowOff>40640</xdr:rowOff>
    </xdr:to>
    <xdr:cxnSp macro="">
      <xdr:nvCxnSpPr>
        <xdr:cNvPr id="545" name="直線コネクタ 544">
          <a:extLst>
            <a:ext uri="{FF2B5EF4-FFF2-40B4-BE49-F238E27FC236}">
              <a16:creationId xmlns:a16="http://schemas.microsoft.com/office/drawing/2014/main" id="{4D178707-DA8D-4944-9388-9ABB004FEC15}"/>
            </a:ext>
          </a:extLst>
        </xdr:cNvPr>
        <xdr:cNvCxnSpPr/>
      </xdr:nvCxnSpPr>
      <xdr:spPr>
        <a:xfrm>
          <a:off x="14287500" y="942848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76835</xdr:rowOff>
    </xdr:from>
    <xdr:ext cx="404495" cy="253365"/>
    <xdr:sp macro="" textlink="">
      <xdr:nvSpPr>
        <xdr:cNvPr id="546" name="【学校施設】&#10;有形固定資産減価償却率平均値テキスト">
          <a:extLst>
            <a:ext uri="{FF2B5EF4-FFF2-40B4-BE49-F238E27FC236}">
              <a16:creationId xmlns:a16="http://schemas.microsoft.com/office/drawing/2014/main" id="{9608C7CC-421B-4C52-BB2D-2A90AD8BD099}"/>
            </a:ext>
          </a:extLst>
        </xdr:cNvPr>
        <xdr:cNvSpPr txBox="1"/>
      </xdr:nvSpPr>
      <xdr:spPr>
        <a:xfrm>
          <a:off x="14414500" y="9967595"/>
          <a:ext cx="4044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54610</xdr:rowOff>
    </xdr:from>
    <xdr:to>
      <xdr:col>85</xdr:col>
      <xdr:colOff>171450</xdr:colOff>
      <xdr:row>60</xdr:row>
      <xdr:rowOff>153670</xdr:rowOff>
    </xdr:to>
    <xdr:sp macro="" textlink="">
      <xdr:nvSpPr>
        <xdr:cNvPr id="547" name="フローチャート: 判断 546">
          <a:extLst>
            <a:ext uri="{FF2B5EF4-FFF2-40B4-BE49-F238E27FC236}">
              <a16:creationId xmlns:a16="http://schemas.microsoft.com/office/drawing/2014/main" id="{9F576563-C23C-4905-A931-138E846DD1EB}"/>
            </a:ext>
          </a:extLst>
        </xdr:cNvPr>
        <xdr:cNvSpPr/>
      </xdr:nvSpPr>
      <xdr:spPr>
        <a:xfrm>
          <a:off x="14325600" y="10113010"/>
          <a:ext cx="8763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49530</xdr:rowOff>
    </xdr:from>
    <xdr:to>
      <xdr:col>81</xdr:col>
      <xdr:colOff>101600</xdr:colOff>
      <xdr:row>60</xdr:row>
      <xdr:rowOff>148590</xdr:rowOff>
    </xdr:to>
    <xdr:sp macro="" textlink="">
      <xdr:nvSpPr>
        <xdr:cNvPr id="548" name="フローチャート: 判断 547">
          <a:extLst>
            <a:ext uri="{FF2B5EF4-FFF2-40B4-BE49-F238E27FC236}">
              <a16:creationId xmlns:a16="http://schemas.microsoft.com/office/drawing/2014/main" id="{80283163-A437-41D1-97EC-B7FDF86C1A3E}"/>
            </a:ext>
          </a:extLst>
        </xdr:cNvPr>
        <xdr:cNvSpPr/>
      </xdr:nvSpPr>
      <xdr:spPr>
        <a:xfrm>
          <a:off x="13578840" y="101079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5715</xdr:rowOff>
    </xdr:from>
    <xdr:to>
      <xdr:col>76</xdr:col>
      <xdr:colOff>165100</xdr:colOff>
      <xdr:row>60</xdr:row>
      <xdr:rowOff>106045</xdr:rowOff>
    </xdr:to>
    <xdr:sp macro="" textlink="">
      <xdr:nvSpPr>
        <xdr:cNvPr id="549" name="フローチャート: 判断 548">
          <a:extLst>
            <a:ext uri="{FF2B5EF4-FFF2-40B4-BE49-F238E27FC236}">
              <a16:creationId xmlns:a16="http://schemas.microsoft.com/office/drawing/2014/main" id="{54C2820B-DDFD-4798-8A3C-7CBCFC23FF0F}"/>
            </a:ext>
          </a:extLst>
        </xdr:cNvPr>
        <xdr:cNvSpPr/>
      </xdr:nvSpPr>
      <xdr:spPr>
        <a:xfrm>
          <a:off x="12804140" y="1006411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149860</xdr:rowOff>
    </xdr:from>
    <xdr:to>
      <xdr:col>72</xdr:col>
      <xdr:colOff>38100</xdr:colOff>
      <xdr:row>60</xdr:row>
      <xdr:rowOff>81280</xdr:rowOff>
    </xdr:to>
    <xdr:sp macro="" textlink="">
      <xdr:nvSpPr>
        <xdr:cNvPr id="550" name="フローチャート: 判断 549">
          <a:extLst>
            <a:ext uri="{FF2B5EF4-FFF2-40B4-BE49-F238E27FC236}">
              <a16:creationId xmlns:a16="http://schemas.microsoft.com/office/drawing/2014/main" id="{B7A8A6B5-613A-4AA2-9D96-632E967FC3D5}"/>
            </a:ext>
          </a:extLst>
        </xdr:cNvPr>
        <xdr:cNvSpPr/>
      </xdr:nvSpPr>
      <xdr:spPr>
        <a:xfrm>
          <a:off x="12029440" y="1004062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128905</xdr:rowOff>
    </xdr:from>
    <xdr:to>
      <xdr:col>67</xdr:col>
      <xdr:colOff>101600</xdr:colOff>
      <xdr:row>60</xdr:row>
      <xdr:rowOff>60960</xdr:rowOff>
    </xdr:to>
    <xdr:sp macro="" textlink="">
      <xdr:nvSpPr>
        <xdr:cNvPr id="551" name="フローチャート: 判断 550">
          <a:extLst>
            <a:ext uri="{FF2B5EF4-FFF2-40B4-BE49-F238E27FC236}">
              <a16:creationId xmlns:a16="http://schemas.microsoft.com/office/drawing/2014/main" id="{1504902D-03EA-4215-86D2-95847D1A893F}"/>
            </a:ext>
          </a:extLst>
        </xdr:cNvPr>
        <xdr:cNvSpPr/>
      </xdr:nvSpPr>
      <xdr:spPr>
        <a:xfrm>
          <a:off x="11231880" y="100196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2730"/>
    <xdr:sp macro="" textlink="">
      <xdr:nvSpPr>
        <xdr:cNvPr id="552" name="テキスト ボックス 551">
          <a:extLst>
            <a:ext uri="{FF2B5EF4-FFF2-40B4-BE49-F238E27FC236}">
              <a16:creationId xmlns:a16="http://schemas.microsoft.com/office/drawing/2014/main" id="{4D2C30A9-6CF7-4699-B388-31ED1B9E5415}"/>
            </a:ext>
          </a:extLst>
        </xdr:cNvPr>
        <xdr:cNvSpPr txBox="1"/>
      </xdr:nvSpPr>
      <xdr:spPr>
        <a:xfrm>
          <a:off x="1420876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61365" cy="252730"/>
    <xdr:sp macro="" textlink="">
      <xdr:nvSpPr>
        <xdr:cNvPr id="553" name="テキスト ボックス 552">
          <a:extLst>
            <a:ext uri="{FF2B5EF4-FFF2-40B4-BE49-F238E27FC236}">
              <a16:creationId xmlns:a16="http://schemas.microsoft.com/office/drawing/2014/main" id="{23E1BEA9-9AB7-4B3E-84C9-278EC38D15AE}"/>
            </a:ext>
          </a:extLst>
        </xdr:cNvPr>
        <xdr:cNvSpPr txBox="1"/>
      </xdr:nvSpPr>
      <xdr:spPr>
        <a:xfrm>
          <a:off x="13462000" y="111734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2730"/>
    <xdr:sp macro="" textlink="">
      <xdr:nvSpPr>
        <xdr:cNvPr id="554" name="テキスト ボックス 553">
          <a:extLst>
            <a:ext uri="{FF2B5EF4-FFF2-40B4-BE49-F238E27FC236}">
              <a16:creationId xmlns:a16="http://schemas.microsoft.com/office/drawing/2014/main" id="{A3295D2C-48CC-4FDD-90E3-13B269C1AAE6}"/>
            </a:ext>
          </a:extLst>
        </xdr:cNvPr>
        <xdr:cNvSpPr txBox="1"/>
      </xdr:nvSpPr>
      <xdr:spPr>
        <a:xfrm>
          <a:off x="1268730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2730"/>
    <xdr:sp macro="" textlink="">
      <xdr:nvSpPr>
        <xdr:cNvPr id="555" name="テキスト ボックス 554">
          <a:extLst>
            <a:ext uri="{FF2B5EF4-FFF2-40B4-BE49-F238E27FC236}">
              <a16:creationId xmlns:a16="http://schemas.microsoft.com/office/drawing/2014/main" id="{92B08D14-67F2-4F45-845D-9B9267336A6C}"/>
            </a:ext>
          </a:extLst>
        </xdr:cNvPr>
        <xdr:cNvSpPr txBox="1"/>
      </xdr:nvSpPr>
      <xdr:spPr>
        <a:xfrm>
          <a:off x="1189863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61365" cy="252730"/>
    <xdr:sp macro="" textlink="">
      <xdr:nvSpPr>
        <xdr:cNvPr id="556" name="テキスト ボックス 555">
          <a:extLst>
            <a:ext uri="{FF2B5EF4-FFF2-40B4-BE49-F238E27FC236}">
              <a16:creationId xmlns:a16="http://schemas.microsoft.com/office/drawing/2014/main" id="{B1E4812D-3313-4587-8759-0ACD05A874C8}"/>
            </a:ext>
          </a:extLst>
        </xdr:cNvPr>
        <xdr:cNvSpPr txBox="1"/>
      </xdr:nvSpPr>
      <xdr:spPr>
        <a:xfrm>
          <a:off x="11115040" y="111734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47625</xdr:rowOff>
    </xdr:from>
    <xdr:to>
      <xdr:col>85</xdr:col>
      <xdr:colOff>171450</xdr:colOff>
      <xdr:row>61</xdr:row>
      <xdr:rowOff>146685</xdr:rowOff>
    </xdr:to>
    <xdr:sp macro="" textlink="">
      <xdr:nvSpPr>
        <xdr:cNvPr id="557" name="楕円 556">
          <a:extLst>
            <a:ext uri="{FF2B5EF4-FFF2-40B4-BE49-F238E27FC236}">
              <a16:creationId xmlns:a16="http://schemas.microsoft.com/office/drawing/2014/main" id="{2087B24F-2748-4C5A-8BEC-DFCC099FA1E8}"/>
            </a:ext>
          </a:extLst>
        </xdr:cNvPr>
        <xdr:cNvSpPr/>
      </xdr:nvSpPr>
      <xdr:spPr>
        <a:xfrm>
          <a:off x="14325600" y="10273665"/>
          <a:ext cx="8763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26035</xdr:rowOff>
    </xdr:from>
    <xdr:ext cx="404495" cy="253365"/>
    <xdr:sp macro="" textlink="">
      <xdr:nvSpPr>
        <xdr:cNvPr id="558" name="【学校施設】&#10;有形固定資産減価償却率該当値テキスト">
          <a:extLst>
            <a:ext uri="{FF2B5EF4-FFF2-40B4-BE49-F238E27FC236}">
              <a16:creationId xmlns:a16="http://schemas.microsoft.com/office/drawing/2014/main" id="{54C3DE3C-35FB-45E5-8186-8FB143A1F2B0}"/>
            </a:ext>
          </a:extLst>
        </xdr:cNvPr>
        <xdr:cNvSpPr txBox="1"/>
      </xdr:nvSpPr>
      <xdr:spPr>
        <a:xfrm>
          <a:off x="14414500" y="1025207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28575</xdr:rowOff>
    </xdr:from>
    <xdr:to>
      <xdr:col>81</xdr:col>
      <xdr:colOff>101600</xdr:colOff>
      <xdr:row>61</xdr:row>
      <xdr:rowOff>128270</xdr:rowOff>
    </xdr:to>
    <xdr:sp macro="" textlink="">
      <xdr:nvSpPr>
        <xdr:cNvPr id="559" name="楕円 558">
          <a:extLst>
            <a:ext uri="{FF2B5EF4-FFF2-40B4-BE49-F238E27FC236}">
              <a16:creationId xmlns:a16="http://schemas.microsoft.com/office/drawing/2014/main" id="{F09871DF-6330-4670-9907-BD2B72D2FF1B}"/>
            </a:ext>
          </a:extLst>
        </xdr:cNvPr>
        <xdr:cNvSpPr/>
      </xdr:nvSpPr>
      <xdr:spPr>
        <a:xfrm>
          <a:off x="13578840" y="102546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78105</xdr:rowOff>
    </xdr:from>
    <xdr:to>
      <xdr:col>85</xdr:col>
      <xdr:colOff>127000</xdr:colOff>
      <xdr:row>61</xdr:row>
      <xdr:rowOff>96520</xdr:rowOff>
    </xdr:to>
    <xdr:cxnSp macro="">
      <xdr:nvCxnSpPr>
        <xdr:cNvPr id="560" name="直線コネクタ 559">
          <a:extLst>
            <a:ext uri="{FF2B5EF4-FFF2-40B4-BE49-F238E27FC236}">
              <a16:creationId xmlns:a16="http://schemas.microsoft.com/office/drawing/2014/main" id="{0AC343BC-8908-402A-B16E-A1ADC46E8535}"/>
            </a:ext>
          </a:extLst>
        </xdr:cNvPr>
        <xdr:cNvCxnSpPr/>
      </xdr:nvCxnSpPr>
      <xdr:spPr>
        <a:xfrm>
          <a:off x="13629640" y="10304145"/>
          <a:ext cx="74676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154940</xdr:rowOff>
    </xdr:from>
    <xdr:to>
      <xdr:col>76</xdr:col>
      <xdr:colOff>165100</xdr:colOff>
      <xdr:row>61</xdr:row>
      <xdr:rowOff>86995</xdr:rowOff>
    </xdr:to>
    <xdr:sp macro="" textlink="">
      <xdr:nvSpPr>
        <xdr:cNvPr id="561" name="楕円 560">
          <a:extLst>
            <a:ext uri="{FF2B5EF4-FFF2-40B4-BE49-F238E27FC236}">
              <a16:creationId xmlns:a16="http://schemas.microsoft.com/office/drawing/2014/main" id="{B19886EF-9753-4A4F-96CC-40D359619229}"/>
            </a:ext>
          </a:extLst>
        </xdr:cNvPr>
        <xdr:cNvSpPr/>
      </xdr:nvSpPr>
      <xdr:spPr>
        <a:xfrm>
          <a:off x="12804140" y="102133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37465</xdr:rowOff>
    </xdr:from>
    <xdr:to>
      <xdr:col>81</xdr:col>
      <xdr:colOff>50800</xdr:colOff>
      <xdr:row>61</xdr:row>
      <xdr:rowOff>78105</xdr:rowOff>
    </xdr:to>
    <xdr:cxnSp macro="">
      <xdr:nvCxnSpPr>
        <xdr:cNvPr id="562" name="直線コネクタ 561">
          <a:extLst>
            <a:ext uri="{FF2B5EF4-FFF2-40B4-BE49-F238E27FC236}">
              <a16:creationId xmlns:a16="http://schemas.microsoft.com/office/drawing/2014/main" id="{A92EF8AC-3D16-4A95-B7BF-AC0ECB050E39}"/>
            </a:ext>
          </a:extLst>
        </xdr:cNvPr>
        <xdr:cNvCxnSpPr/>
      </xdr:nvCxnSpPr>
      <xdr:spPr>
        <a:xfrm>
          <a:off x="12854940" y="10263505"/>
          <a:ext cx="7747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130810</xdr:rowOff>
    </xdr:from>
    <xdr:to>
      <xdr:col>72</xdr:col>
      <xdr:colOff>38100</xdr:colOff>
      <xdr:row>61</xdr:row>
      <xdr:rowOff>62230</xdr:rowOff>
    </xdr:to>
    <xdr:sp macro="" textlink="">
      <xdr:nvSpPr>
        <xdr:cNvPr id="563" name="楕円 562">
          <a:extLst>
            <a:ext uri="{FF2B5EF4-FFF2-40B4-BE49-F238E27FC236}">
              <a16:creationId xmlns:a16="http://schemas.microsoft.com/office/drawing/2014/main" id="{CF0578D9-EA64-4815-92A0-9005EC8B2030}"/>
            </a:ext>
          </a:extLst>
        </xdr:cNvPr>
        <xdr:cNvSpPr/>
      </xdr:nvSpPr>
      <xdr:spPr>
        <a:xfrm>
          <a:off x="12029440" y="1018921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61</xdr:row>
      <xdr:rowOff>13335</xdr:rowOff>
    </xdr:from>
    <xdr:to>
      <xdr:col>76</xdr:col>
      <xdr:colOff>114300</xdr:colOff>
      <xdr:row>61</xdr:row>
      <xdr:rowOff>37465</xdr:rowOff>
    </xdr:to>
    <xdr:cxnSp macro="">
      <xdr:nvCxnSpPr>
        <xdr:cNvPr id="564" name="直線コネクタ 563">
          <a:extLst>
            <a:ext uri="{FF2B5EF4-FFF2-40B4-BE49-F238E27FC236}">
              <a16:creationId xmlns:a16="http://schemas.microsoft.com/office/drawing/2014/main" id="{646A96B7-FE24-4350-A50F-70112D17537D}"/>
            </a:ext>
          </a:extLst>
        </xdr:cNvPr>
        <xdr:cNvCxnSpPr/>
      </xdr:nvCxnSpPr>
      <xdr:spPr>
        <a:xfrm>
          <a:off x="12066270" y="10239375"/>
          <a:ext cx="78867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123825</xdr:rowOff>
    </xdr:from>
    <xdr:to>
      <xdr:col>67</xdr:col>
      <xdr:colOff>101600</xdr:colOff>
      <xdr:row>61</xdr:row>
      <xdr:rowOff>55245</xdr:rowOff>
    </xdr:to>
    <xdr:sp macro="" textlink="">
      <xdr:nvSpPr>
        <xdr:cNvPr id="565" name="楕円 564">
          <a:extLst>
            <a:ext uri="{FF2B5EF4-FFF2-40B4-BE49-F238E27FC236}">
              <a16:creationId xmlns:a16="http://schemas.microsoft.com/office/drawing/2014/main" id="{515D9B9C-040F-451B-AA26-2BB4AF97CD5B}"/>
            </a:ext>
          </a:extLst>
        </xdr:cNvPr>
        <xdr:cNvSpPr/>
      </xdr:nvSpPr>
      <xdr:spPr>
        <a:xfrm>
          <a:off x="11231880" y="101822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5715</xdr:rowOff>
    </xdr:from>
    <xdr:to>
      <xdr:col>71</xdr:col>
      <xdr:colOff>171450</xdr:colOff>
      <xdr:row>61</xdr:row>
      <xdr:rowOff>13335</xdr:rowOff>
    </xdr:to>
    <xdr:cxnSp macro="">
      <xdr:nvCxnSpPr>
        <xdr:cNvPr id="566" name="直線コネクタ 565">
          <a:extLst>
            <a:ext uri="{FF2B5EF4-FFF2-40B4-BE49-F238E27FC236}">
              <a16:creationId xmlns:a16="http://schemas.microsoft.com/office/drawing/2014/main" id="{472E1F4A-A411-4057-BDBB-02B56A4BDCF4}"/>
            </a:ext>
          </a:extLst>
        </xdr:cNvPr>
        <xdr:cNvCxnSpPr/>
      </xdr:nvCxnSpPr>
      <xdr:spPr>
        <a:xfrm>
          <a:off x="11282680" y="10231755"/>
          <a:ext cx="78359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164465</xdr:rowOff>
    </xdr:from>
    <xdr:ext cx="404495" cy="252730"/>
    <xdr:sp macro="" textlink="">
      <xdr:nvSpPr>
        <xdr:cNvPr id="567" name="n_1aveValue【学校施設】&#10;有形固定資産減価償却率">
          <a:extLst>
            <a:ext uri="{FF2B5EF4-FFF2-40B4-BE49-F238E27FC236}">
              <a16:creationId xmlns:a16="http://schemas.microsoft.com/office/drawing/2014/main" id="{E13F28C9-3726-4382-A10A-9066ABBA719F}"/>
            </a:ext>
          </a:extLst>
        </xdr:cNvPr>
        <xdr:cNvSpPr txBox="1"/>
      </xdr:nvSpPr>
      <xdr:spPr>
        <a:xfrm>
          <a:off x="13437235" y="988758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121920</xdr:rowOff>
    </xdr:from>
    <xdr:ext cx="404495" cy="252730"/>
    <xdr:sp macro="" textlink="">
      <xdr:nvSpPr>
        <xdr:cNvPr id="568" name="n_2aveValue【学校施設】&#10;有形固定資産減価償却率">
          <a:extLst>
            <a:ext uri="{FF2B5EF4-FFF2-40B4-BE49-F238E27FC236}">
              <a16:creationId xmlns:a16="http://schemas.microsoft.com/office/drawing/2014/main" id="{55969D7A-C001-493B-967D-7E61A4FAA044}"/>
            </a:ext>
          </a:extLst>
        </xdr:cNvPr>
        <xdr:cNvSpPr txBox="1"/>
      </xdr:nvSpPr>
      <xdr:spPr>
        <a:xfrm>
          <a:off x="12675235" y="984504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97155</xdr:rowOff>
    </xdr:from>
    <xdr:ext cx="405130" cy="253365"/>
    <xdr:sp macro="" textlink="">
      <xdr:nvSpPr>
        <xdr:cNvPr id="569" name="n_3aveValue【学校施設】&#10;有形固定資産減価償却率">
          <a:extLst>
            <a:ext uri="{FF2B5EF4-FFF2-40B4-BE49-F238E27FC236}">
              <a16:creationId xmlns:a16="http://schemas.microsoft.com/office/drawing/2014/main" id="{B2F5D429-C397-4078-9F12-156125BB0F65}"/>
            </a:ext>
          </a:extLst>
        </xdr:cNvPr>
        <xdr:cNvSpPr txBox="1"/>
      </xdr:nvSpPr>
      <xdr:spPr>
        <a:xfrm>
          <a:off x="11900535" y="982027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76835</xdr:rowOff>
    </xdr:from>
    <xdr:ext cx="404495" cy="253365"/>
    <xdr:sp macro="" textlink="">
      <xdr:nvSpPr>
        <xdr:cNvPr id="570" name="n_4aveValue【学校施設】&#10;有形固定資産減価償却率">
          <a:extLst>
            <a:ext uri="{FF2B5EF4-FFF2-40B4-BE49-F238E27FC236}">
              <a16:creationId xmlns:a16="http://schemas.microsoft.com/office/drawing/2014/main" id="{AD8EF80A-5138-415E-B43A-A56A2295C988}"/>
            </a:ext>
          </a:extLst>
        </xdr:cNvPr>
        <xdr:cNvSpPr txBox="1"/>
      </xdr:nvSpPr>
      <xdr:spPr>
        <a:xfrm>
          <a:off x="11102975" y="979995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118745</xdr:rowOff>
    </xdr:from>
    <xdr:ext cx="404495" cy="253365"/>
    <xdr:sp macro="" textlink="">
      <xdr:nvSpPr>
        <xdr:cNvPr id="571" name="n_1mainValue【学校施設】&#10;有形固定資産減価償却率">
          <a:extLst>
            <a:ext uri="{FF2B5EF4-FFF2-40B4-BE49-F238E27FC236}">
              <a16:creationId xmlns:a16="http://schemas.microsoft.com/office/drawing/2014/main" id="{6E9454EB-E956-458E-93C1-71A7719210CE}"/>
            </a:ext>
          </a:extLst>
        </xdr:cNvPr>
        <xdr:cNvSpPr txBox="1"/>
      </xdr:nvSpPr>
      <xdr:spPr>
        <a:xfrm>
          <a:off x="13437235" y="1034478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78105</xdr:rowOff>
    </xdr:from>
    <xdr:ext cx="404495" cy="253365"/>
    <xdr:sp macro="" textlink="">
      <xdr:nvSpPr>
        <xdr:cNvPr id="572" name="n_2mainValue【学校施設】&#10;有形固定資産減価償却率">
          <a:extLst>
            <a:ext uri="{FF2B5EF4-FFF2-40B4-BE49-F238E27FC236}">
              <a16:creationId xmlns:a16="http://schemas.microsoft.com/office/drawing/2014/main" id="{BD4F76AD-F5B0-4527-88A5-5C90C64B520B}"/>
            </a:ext>
          </a:extLst>
        </xdr:cNvPr>
        <xdr:cNvSpPr txBox="1"/>
      </xdr:nvSpPr>
      <xdr:spPr>
        <a:xfrm>
          <a:off x="12675235" y="1030414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53975</xdr:rowOff>
    </xdr:from>
    <xdr:ext cx="405130" cy="252730"/>
    <xdr:sp macro="" textlink="">
      <xdr:nvSpPr>
        <xdr:cNvPr id="573" name="n_3mainValue【学校施設】&#10;有形固定資産減価償却率">
          <a:extLst>
            <a:ext uri="{FF2B5EF4-FFF2-40B4-BE49-F238E27FC236}">
              <a16:creationId xmlns:a16="http://schemas.microsoft.com/office/drawing/2014/main" id="{B21A157E-5C8D-44CA-90A6-C6DD988F87B8}"/>
            </a:ext>
          </a:extLst>
        </xdr:cNvPr>
        <xdr:cNvSpPr txBox="1"/>
      </xdr:nvSpPr>
      <xdr:spPr>
        <a:xfrm>
          <a:off x="11900535" y="1028001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46990</xdr:rowOff>
    </xdr:from>
    <xdr:ext cx="404495" cy="252730"/>
    <xdr:sp macro="" textlink="">
      <xdr:nvSpPr>
        <xdr:cNvPr id="574" name="n_4mainValue【学校施設】&#10;有形固定資産減価償却率">
          <a:extLst>
            <a:ext uri="{FF2B5EF4-FFF2-40B4-BE49-F238E27FC236}">
              <a16:creationId xmlns:a16="http://schemas.microsoft.com/office/drawing/2014/main" id="{A0C88738-7B7A-4605-A236-7F79A5890560}"/>
            </a:ext>
          </a:extLst>
        </xdr:cNvPr>
        <xdr:cNvSpPr txBox="1"/>
      </xdr:nvSpPr>
      <xdr:spPr>
        <a:xfrm>
          <a:off x="11102975" y="1027303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575" name="正方形/長方形 574">
          <a:extLst>
            <a:ext uri="{FF2B5EF4-FFF2-40B4-BE49-F238E27FC236}">
              <a16:creationId xmlns:a16="http://schemas.microsoft.com/office/drawing/2014/main" id="{46D905AB-CAB4-42A3-8226-B6032E5D57D8}"/>
            </a:ext>
          </a:extLst>
        </xdr:cNvPr>
        <xdr:cNvSpPr/>
      </xdr:nvSpPr>
      <xdr:spPr>
        <a:xfrm>
          <a:off x="16093440" y="7823200"/>
          <a:ext cx="417576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932EBA43-4C04-4053-A340-B988ED04B0F0}"/>
            </a:ext>
          </a:extLst>
        </xdr:cNvPr>
        <xdr:cNvSpPr/>
      </xdr:nvSpPr>
      <xdr:spPr>
        <a:xfrm>
          <a:off x="16220440" y="8468995"/>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577" name="正方形/長方形 576">
          <a:extLst>
            <a:ext uri="{FF2B5EF4-FFF2-40B4-BE49-F238E27FC236}">
              <a16:creationId xmlns:a16="http://schemas.microsoft.com/office/drawing/2014/main" id="{181535FA-35A3-44E3-8A73-2E20D08E44F6}"/>
            </a:ext>
          </a:extLst>
        </xdr:cNvPr>
        <xdr:cNvSpPr/>
      </xdr:nvSpPr>
      <xdr:spPr>
        <a:xfrm>
          <a:off x="16220440" y="866711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20/80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BD07DA13-9D5F-46DC-AC5B-F3622977FB21}"/>
            </a:ext>
          </a:extLst>
        </xdr:cNvPr>
        <xdr:cNvSpPr/>
      </xdr:nvSpPr>
      <xdr:spPr>
        <a:xfrm>
          <a:off x="17099280" y="8468995"/>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579" name="正方形/長方形 578">
          <a:extLst>
            <a:ext uri="{FF2B5EF4-FFF2-40B4-BE49-F238E27FC236}">
              <a16:creationId xmlns:a16="http://schemas.microsoft.com/office/drawing/2014/main" id="{19A2C6F1-91DE-4D3E-B194-668173AA72A0}"/>
            </a:ext>
          </a:extLst>
        </xdr:cNvPr>
        <xdr:cNvSpPr/>
      </xdr:nvSpPr>
      <xdr:spPr>
        <a:xfrm>
          <a:off x="17099280" y="866711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E08D0910-A3C3-445A-B4FE-3DA29B37D7EC}"/>
            </a:ext>
          </a:extLst>
        </xdr:cNvPr>
        <xdr:cNvSpPr/>
      </xdr:nvSpPr>
      <xdr:spPr>
        <a:xfrm>
          <a:off x="18105120" y="8468995"/>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581" name="正方形/長方形 580">
          <a:extLst>
            <a:ext uri="{FF2B5EF4-FFF2-40B4-BE49-F238E27FC236}">
              <a16:creationId xmlns:a16="http://schemas.microsoft.com/office/drawing/2014/main" id="{92A2BD29-392B-44D4-898A-1E8C5DEEA586}"/>
            </a:ext>
          </a:extLst>
        </xdr:cNvPr>
        <xdr:cNvSpPr/>
      </xdr:nvSpPr>
      <xdr:spPr>
        <a:xfrm>
          <a:off x="18105120" y="866711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582" name="正方形/長方形 581">
          <a:extLst>
            <a:ext uri="{FF2B5EF4-FFF2-40B4-BE49-F238E27FC236}">
              <a16:creationId xmlns:a16="http://schemas.microsoft.com/office/drawing/2014/main" id="{581B0659-9174-4022-AEB7-D27F946B3BB6}"/>
            </a:ext>
          </a:extLst>
        </xdr:cNvPr>
        <xdr:cNvSpPr/>
      </xdr:nvSpPr>
      <xdr:spPr>
        <a:xfrm>
          <a:off x="16093440" y="8940800"/>
          <a:ext cx="417576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9250" cy="220345"/>
    <xdr:sp macro="" textlink="">
      <xdr:nvSpPr>
        <xdr:cNvPr id="583" name="テキスト ボックス 582">
          <a:extLst>
            <a:ext uri="{FF2B5EF4-FFF2-40B4-BE49-F238E27FC236}">
              <a16:creationId xmlns:a16="http://schemas.microsoft.com/office/drawing/2014/main" id="{784B861F-4D6C-4486-8B5E-AD4F9A84BD55}"/>
            </a:ext>
          </a:extLst>
        </xdr:cNvPr>
        <xdr:cNvSpPr txBox="1"/>
      </xdr:nvSpPr>
      <xdr:spPr>
        <a:xfrm>
          <a:off x="16078200" y="875474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584" name="直線コネクタ 583">
          <a:extLst>
            <a:ext uri="{FF2B5EF4-FFF2-40B4-BE49-F238E27FC236}">
              <a16:creationId xmlns:a16="http://schemas.microsoft.com/office/drawing/2014/main" id="{5E160C3D-9883-48FE-B87F-6F96FF381FB1}"/>
            </a:ext>
          </a:extLst>
        </xdr:cNvPr>
        <xdr:cNvCxnSpPr/>
      </xdr:nvCxnSpPr>
      <xdr:spPr>
        <a:xfrm>
          <a:off x="16093440" y="111760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74295</xdr:rowOff>
    </xdr:from>
    <xdr:to>
      <xdr:col>120</xdr:col>
      <xdr:colOff>114300</xdr:colOff>
      <xdr:row>64</xdr:row>
      <xdr:rowOff>74295</xdr:rowOff>
    </xdr:to>
    <xdr:cxnSp macro="">
      <xdr:nvCxnSpPr>
        <xdr:cNvPr id="585" name="直線コネクタ 584">
          <a:extLst>
            <a:ext uri="{FF2B5EF4-FFF2-40B4-BE49-F238E27FC236}">
              <a16:creationId xmlns:a16="http://schemas.microsoft.com/office/drawing/2014/main" id="{1EAD9020-C579-448A-8E93-735D898073FE}"/>
            </a:ext>
          </a:extLst>
        </xdr:cNvPr>
        <xdr:cNvCxnSpPr/>
      </xdr:nvCxnSpPr>
      <xdr:spPr>
        <a:xfrm>
          <a:off x="16093440" y="108032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103505</xdr:rowOff>
    </xdr:from>
    <xdr:ext cx="466725" cy="252730"/>
    <xdr:sp macro="" textlink="">
      <xdr:nvSpPr>
        <xdr:cNvPr id="586" name="テキスト ボックス 585">
          <a:extLst>
            <a:ext uri="{FF2B5EF4-FFF2-40B4-BE49-F238E27FC236}">
              <a16:creationId xmlns:a16="http://schemas.microsoft.com/office/drawing/2014/main" id="{CB8AFC89-7ACB-42A0-856C-723D33EECB91}"/>
            </a:ext>
          </a:extLst>
        </xdr:cNvPr>
        <xdr:cNvSpPr txBox="1"/>
      </xdr:nvSpPr>
      <xdr:spPr>
        <a:xfrm>
          <a:off x="15694660" y="1066482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37465</xdr:rowOff>
    </xdr:from>
    <xdr:to>
      <xdr:col>120</xdr:col>
      <xdr:colOff>114300</xdr:colOff>
      <xdr:row>62</xdr:row>
      <xdr:rowOff>37465</xdr:rowOff>
    </xdr:to>
    <xdr:cxnSp macro="">
      <xdr:nvCxnSpPr>
        <xdr:cNvPr id="587" name="直線コネクタ 586">
          <a:extLst>
            <a:ext uri="{FF2B5EF4-FFF2-40B4-BE49-F238E27FC236}">
              <a16:creationId xmlns:a16="http://schemas.microsoft.com/office/drawing/2014/main" id="{3D4C80CF-54E3-4DF5-B77F-3409BA477154}"/>
            </a:ext>
          </a:extLst>
        </xdr:cNvPr>
        <xdr:cNvCxnSpPr/>
      </xdr:nvCxnSpPr>
      <xdr:spPr>
        <a:xfrm>
          <a:off x="16093440" y="104311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66040</xdr:rowOff>
    </xdr:from>
    <xdr:ext cx="466725" cy="252730"/>
    <xdr:sp macro="" textlink="">
      <xdr:nvSpPr>
        <xdr:cNvPr id="588" name="テキスト ボックス 587">
          <a:extLst>
            <a:ext uri="{FF2B5EF4-FFF2-40B4-BE49-F238E27FC236}">
              <a16:creationId xmlns:a16="http://schemas.microsoft.com/office/drawing/2014/main" id="{5451B10E-6625-4FD8-A9BC-9C7213EB7A74}"/>
            </a:ext>
          </a:extLst>
        </xdr:cNvPr>
        <xdr:cNvSpPr txBox="1"/>
      </xdr:nvSpPr>
      <xdr:spPr>
        <a:xfrm>
          <a:off x="15694660" y="1029208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054F62D2-2365-4F60-9D7D-FE04E98F7FEF}"/>
            </a:ext>
          </a:extLst>
        </xdr:cNvPr>
        <xdr:cNvCxnSpPr/>
      </xdr:nvCxnSpPr>
      <xdr:spPr>
        <a:xfrm>
          <a:off x="16093440" y="100584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28575</xdr:rowOff>
    </xdr:from>
    <xdr:ext cx="466725" cy="252730"/>
    <xdr:sp macro="" textlink="">
      <xdr:nvSpPr>
        <xdr:cNvPr id="590" name="テキスト ボックス 589">
          <a:extLst>
            <a:ext uri="{FF2B5EF4-FFF2-40B4-BE49-F238E27FC236}">
              <a16:creationId xmlns:a16="http://schemas.microsoft.com/office/drawing/2014/main" id="{C1FF9167-CCFA-4056-B46C-492630EF48A2}"/>
            </a:ext>
          </a:extLst>
        </xdr:cNvPr>
        <xdr:cNvSpPr txBox="1"/>
      </xdr:nvSpPr>
      <xdr:spPr>
        <a:xfrm>
          <a:off x="15694660" y="99193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130175</xdr:rowOff>
    </xdr:from>
    <xdr:to>
      <xdr:col>120</xdr:col>
      <xdr:colOff>114300</xdr:colOff>
      <xdr:row>57</xdr:row>
      <xdr:rowOff>130175</xdr:rowOff>
    </xdr:to>
    <xdr:cxnSp macro="">
      <xdr:nvCxnSpPr>
        <xdr:cNvPr id="591" name="直線コネクタ 590">
          <a:extLst>
            <a:ext uri="{FF2B5EF4-FFF2-40B4-BE49-F238E27FC236}">
              <a16:creationId xmlns:a16="http://schemas.microsoft.com/office/drawing/2014/main" id="{A542D864-F4C1-417E-990E-D5F730A4AFAB}"/>
            </a:ext>
          </a:extLst>
        </xdr:cNvPr>
        <xdr:cNvCxnSpPr/>
      </xdr:nvCxnSpPr>
      <xdr:spPr>
        <a:xfrm>
          <a:off x="16093440" y="96856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159385</xdr:rowOff>
    </xdr:from>
    <xdr:ext cx="466725" cy="252730"/>
    <xdr:sp macro="" textlink="">
      <xdr:nvSpPr>
        <xdr:cNvPr id="592" name="テキスト ボックス 591">
          <a:extLst>
            <a:ext uri="{FF2B5EF4-FFF2-40B4-BE49-F238E27FC236}">
              <a16:creationId xmlns:a16="http://schemas.microsoft.com/office/drawing/2014/main" id="{643738AE-4D48-47FA-8065-853AA2A74A42}"/>
            </a:ext>
          </a:extLst>
        </xdr:cNvPr>
        <xdr:cNvSpPr txBox="1"/>
      </xdr:nvSpPr>
      <xdr:spPr>
        <a:xfrm>
          <a:off x="15694660" y="954722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55</xdr:row>
      <xdr:rowOff>93345</xdr:rowOff>
    </xdr:from>
    <xdr:to>
      <xdr:col>120</xdr:col>
      <xdr:colOff>114300</xdr:colOff>
      <xdr:row>55</xdr:row>
      <xdr:rowOff>93345</xdr:rowOff>
    </xdr:to>
    <xdr:cxnSp macro="">
      <xdr:nvCxnSpPr>
        <xdr:cNvPr id="593" name="直線コネクタ 592">
          <a:extLst>
            <a:ext uri="{FF2B5EF4-FFF2-40B4-BE49-F238E27FC236}">
              <a16:creationId xmlns:a16="http://schemas.microsoft.com/office/drawing/2014/main" id="{31DE9F70-743E-4238-8E8E-63C4D3FBE83C}"/>
            </a:ext>
          </a:extLst>
        </xdr:cNvPr>
        <xdr:cNvCxnSpPr/>
      </xdr:nvCxnSpPr>
      <xdr:spPr>
        <a:xfrm>
          <a:off x="16093440" y="93135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121920</xdr:rowOff>
    </xdr:from>
    <xdr:ext cx="466725" cy="252730"/>
    <xdr:sp macro="" textlink="">
      <xdr:nvSpPr>
        <xdr:cNvPr id="594" name="テキスト ボックス 593">
          <a:extLst>
            <a:ext uri="{FF2B5EF4-FFF2-40B4-BE49-F238E27FC236}">
              <a16:creationId xmlns:a16="http://schemas.microsoft.com/office/drawing/2014/main" id="{5D6F9E83-FE52-4D42-8777-34556D053CAA}"/>
            </a:ext>
          </a:extLst>
        </xdr:cNvPr>
        <xdr:cNvSpPr txBox="1"/>
      </xdr:nvSpPr>
      <xdr:spPr>
        <a:xfrm>
          <a:off x="15694660" y="917448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595" name="直線コネクタ 594">
          <a:extLst>
            <a:ext uri="{FF2B5EF4-FFF2-40B4-BE49-F238E27FC236}">
              <a16:creationId xmlns:a16="http://schemas.microsoft.com/office/drawing/2014/main" id="{E022DED4-B710-4552-A948-AB66FCBD7ED5}"/>
            </a:ext>
          </a:extLst>
        </xdr:cNvPr>
        <xdr:cNvCxnSpPr/>
      </xdr:nvCxnSpPr>
      <xdr:spPr>
        <a:xfrm>
          <a:off x="16093440" y="89408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84455</xdr:rowOff>
    </xdr:from>
    <xdr:ext cx="531495" cy="252730"/>
    <xdr:sp macro="" textlink="">
      <xdr:nvSpPr>
        <xdr:cNvPr id="596" name="テキスト ボックス 595">
          <a:extLst>
            <a:ext uri="{FF2B5EF4-FFF2-40B4-BE49-F238E27FC236}">
              <a16:creationId xmlns:a16="http://schemas.microsoft.com/office/drawing/2014/main" id="{CB264C49-1370-4892-A971-B0CE98597AC3}"/>
            </a:ext>
          </a:extLst>
        </xdr:cNvPr>
        <xdr:cNvSpPr txBox="1"/>
      </xdr:nvSpPr>
      <xdr:spPr>
        <a:xfrm>
          <a:off x="15630525" y="880173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597" name="【学校施設】&#10;一人当たり面積グラフ枠">
          <a:extLst>
            <a:ext uri="{FF2B5EF4-FFF2-40B4-BE49-F238E27FC236}">
              <a16:creationId xmlns:a16="http://schemas.microsoft.com/office/drawing/2014/main" id="{B19F8996-7E9F-49AD-B433-9322051E2C03}"/>
            </a:ext>
          </a:extLst>
        </xdr:cNvPr>
        <xdr:cNvSpPr/>
      </xdr:nvSpPr>
      <xdr:spPr>
        <a:xfrm>
          <a:off x="16093440" y="8940800"/>
          <a:ext cx="417576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125095</xdr:rowOff>
    </xdr:from>
    <xdr:to>
      <xdr:col>116</xdr:col>
      <xdr:colOff>62865</xdr:colOff>
      <xdr:row>63</xdr:row>
      <xdr:rowOff>102870</xdr:rowOff>
    </xdr:to>
    <xdr:cxnSp macro="">
      <xdr:nvCxnSpPr>
        <xdr:cNvPr id="598" name="直線コネクタ 597">
          <a:extLst>
            <a:ext uri="{FF2B5EF4-FFF2-40B4-BE49-F238E27FC236}">
              <a16:creationId xmlns:a16="http://schemas.microsoft.com/office/drawing/2014/main" id="{8B19D01A-417D-4EEF-A6E6-EA090878FD04}"/>
            </a:ext>
          </a:extLst>
        </xdr:cNvPr>
        <xdr:cNvCxnSpPr/>
      </xdr:nvCxnSpPr>
      <xdr:spPr>
        <a:xfrm flipV="1">
          <a:off x="19509105" y="9345295"/>
          <a:ext cx="0" cy="1318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106680</xdr:rowOff>
    </xdr:from>
    <xdr:ext cx="469265" cy="252730"/>
    <xdr:sp macro="" textlink="">
      <xdr:nvSpPr>
        <xdr:cNvPr id="599" name="【学校施設】&#10;一人当たり面積最小値テキスト">
          <a:extLst>
            <a:ext uri="{FF2B5EF4-FFF2-40B4-BE49-F238E27FC236}">
              <a16:creationId xmlns:a16="http://schemas.microsoft.com/office/drawing/2014/main" id="{2E2EEE51-3FC9-4F93-B5ED-71B001189575}"/>
            </a:ext>
          </a:extLst>
        </xdr:cNvPr>
        <xdr:cNvSpPr txBox="1"/>
      </xdr:nvSpPr>
      <xdr:spPr>
        <a:xfrm>
          <a:off x="19547840" y="1066800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0.749</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102870</xdr:rowOff>
    </xdr:from>
    <xdr:to>
      <xdr:col>116</xdr:col>
      <xdr:colOff>152400</xdr:colOff>
      <xdr:row>63</xdr:row>
      <xdr:rowOff>102870</xdr:rowOff>
    </xdr:to>
    <xdr:cxnSp macro="">
      <xdr:nvCxnSpPr>
        <xdr:cNvPr id="600" name="直線コネクタ 599">
          <a:extLst>
            <a:ext uri="{FF2B5EF4-FFF2-40B4-BE49-F238E27FC236}">
              <a16:creationId xmlns:a16="http://schemas.microsoft.com/office/drawing/2014/main" id="{92B02988-39D3-4F5E-9D94-A88F6277E738}"/>
            </a:ext>
          </a:extLst>
        </xdr:cNvPr>
        <xdr:cNvCxnSpPr/>
      </xdr:nvCxnSpPr>
      <xdr:spPr>
        <a:xfrm>
          <a:off x="19443700" y="106641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73025</xdr:rowOff>
    </xdr:from>
    <xdr:ext cx="469265" cy="253365"/>
    <xdr:sp macro="" textlink="">
      <xdr:nvSpPr>
        <xdr:cNvPr id="601" name="【学校施設】&#10;一人当たり面積最大値テキスト">
          <a:extLst>
            <a:ext uri="{FF2B5EF4-FFF2-40B4-BE49-F238E27FC236}">
              <a16:creationId xmlns:a16="http://schemas.microsoft.com/office/drawing/2014/main" id="{5245A3F2-480E-4C4A-BF13-5AC27BAE8020}"/>
            </a:ext>
          </a:extLst>
        </xdr:cNvPr>
        <xdr:cNvSpPr txBox="1"/>
      </xdr:nvSpPr>
      <xdr:spPr>
        <a:xfrm>
          <a:off x="19547840" y="912558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7.831</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125095</xdr:rowOff>
    </xdr:from>
    <xdr:to>
      <xdr:col>116</xdr:col>
      <xdr:colOff>152400</xdr:colOff>
      <xdr:row>55</xdr:row>
      <xdr:rowOff>125095</xdr:rowOff>
    </xdr:to>
    <xdr:cxnSp macro="">
      <xdr:nvCxnSpPr>
        <xdr:cNvPr id="602" name="直線コネクタ 601">
          <a:extLst>
            <a:ext uri="{FF2B5EF4-FFF2-40B4-BE49-F238E27FC236}">
              <a16:creationId xmlns:a16="http://schemas.microsoft.com/office/drawing/2014/main" id="{89F699CC-46AF-4E8E-AEE7-DA63C02496C6}"/>
            </a:ext>
          </a:extLst>
        </xdr:cNvPr>
        <xdr:cNvCxnSpPr/>
      </xdr:nvCxnSpPr>
      <xdr:spPr>
        <a:xfrm>
          <a:off x="19443700" y="934529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156845</xdr:rowOff>
    </xdr:from>
    <xdr:ext cx="469265" cy="253365"/>
    <xdr:sp macro="" textlink="">
      <xdr:nvSpPr>
        <xdr:cNvPr id="603" name="【学校施設】&#10;一人当たり面積平均値テキスト">
          <a:extLst>
            <a:ext uri="{FF2B5EF4-FFF2-40B4-BE49-F238E27FC236}">
              <a16:creationId xmlns:a16="http://schemas.microsoft.com/office/drawing/2014/main" id="{4B6CE9DB-8A54-4F45-A6DC-A73BB308C1C1}"/>
            </a:ext>
          </a:extLst>
        </xdr:cNvPr>
        <xdr:cNvSpPr txBox="1"/>
      </xdr:nvSpPr>
      <xdr:spPr>
        <a:xfrm>
          <a:off x="19547840" y="10215245"/>
          <a:ext cx="4692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2.777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10795</xdr:rowOff>
    </xdr:from>
    <xdr:to>
      <xdr:col>116</xdr:col>
      <xdr:colOff>114300</xdr:colOff>
      <xdr:row>61</xdr:row>
      <xdr:rowOff>109855</xdr:rowOff>
    </xdr:to>
    <xdr:sp macro="" textlink="">
      <xdr:nvSpPr>
        <xdr:cNvPr id="604" name="フローチャート: 判断 603">
          <a:extLst>
            <a:ext uri="{FF2B5EF4-FFF2-40B4-BE49-F238E27FC236}">
              <a16:creationId xmlns:a16="http://schemas.microsoft.com/office/drawing/2014/main" id="{509ED723-7FDD-4B42-92CB-948221EEDDA4}"/>
            </a:ext>
          </a:extLst>
        </xdr:cNvPr>
        <xdr:cNvSpPr/>
      </xdr:nvSpPr>
      <xdr:spPr>
        <a:xfrm>
          <a:off x="19458940" y="10236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22860</xdr:rowOff>
    </xdr:from>
    <xdr:to>
      <xdr:col>112</xdr:col>
      <xdr:colOff>38100</xdr:colOff>
      <xdr:row>61</xdr:row>
      <xdr:rowOff>122555</xdr:rowOff>
    </xdr:to>
    <xdr:sp macro="" textlink="">
      <xdr:nvSpPr>
        <xdr:cNvPr id="605" name="フローチャート: 判断 604">
          <a:extLst>
            <a:ext uri="{FF2B5EF4-FFF2-40B4-BE49-F238E27FC236}">
              <a16:creationId xmlns:a16="http://schemas.microsoft.com/office/drawing/2014/main" id="{AA7CD705-5F31-4B42-8136-6F3C91C4ED04}"/>
            </a:ext>
          </a:extLst>
        </xdr:cNvPr>
        <xdr:cNvSpPr/>
      </xdr:nvSpPr>
      <xdr:spPr>
        <a:xfrm>
          <a:off x="18735040" y="1024890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18415</xdr:rowOff>
    </xdr:from>
    <xdr:to>
      <xdr:col>107</xdr:col>
      <xdr:colOff>101600</xdr:colOff>
      <xdr:row>61</xdr:row>
      <xdr:rowOff>117475</xdr:rowOff>
    </xdr:to>
    <xdr:sp macro="" textlink="">
      <xdr:nvSpPr>
        <xdr:cNvPr id="606" name="フローチャート: 判断 605">
          <a:extLst>
            <a:ext uri="{FF2B5EF4-FFF2-40B4-BE49-F238E27FC236}">
              <a16:creationId xmlns:a16="http://schemas.microsoft.com/office/drawing/2014/main" id="{323094F2-ACF0-4B8B-A8AB-D9AFDB3DBF73}"/>
            </a:ext>
          </a:extLst>
        </xdr:cNvPr>
        <xdr:cNvSpPr/>
      </xdr:nvSpPr>
      <xdr:spPr>
        <a:xfrm>
          <a:off x="17937480" y="102444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27305</xdr:rowOff>
    </xdr:from>
    <xdr:to>
      <xdr:col>102</xdr:col>
      <xdr:colOff>165100</xdr:colOff>
      <xdr:row>61</xdr:row>
      <xdr:rowOff>127000</xdr:rowOff>
    </xdr:to>
    <xdr:sp macro="" textlink="">
      <xdr:nvSpPr>
        <xdr:cNvPr id="607" name="フローチャート: 判断 606">
          <a:extLst>
            <a:ext uri="{FF2B5EF4-FFF2-40B4-BE49-F238E27FC236}">
              <a16:creationId xmlns:a16="http://schemas.microsoft.com/office/drawing/2014/main" id="{9471DF53-C0CF-4FDA-BFB3-B9F0C9BC8344}"/>
            </a:ext>
          </a:extLst>
        </xdr:cNvPr>
        <xdr:cNvSpPr/>
      </xdr:nvSpPr>
      <xdr:spPr>
        <a:xfrm>
          <a:off x="17162780" y="102533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86995</xdr:rowOff>
    </xdr:from>
    <xdr:to>
      <xdr:col>98</xdr:col>
      <xdr:colOff>38100</xdr:colOff>
      <xdr:row>61</xdr:row>
      <xdr:rowOff>18415</xdr:rowOff>
    </xdr:to>
    <xdr:sp macro="" textlink="">
      <xdr:nvSpPr>
        <xdr:cNvPr id="608" name="フローチャート: 判断 607">
          <a:extLst>
            <a:ext uri="{FF2B5EF4-FFF2-40B4-BE49-F238E27FC236}">
              <a16:creationId xmlns:a16="http://schemas.microsoft.com/office/drawing/2014/main" id="{4D276C44-1447-4160-BA3D-FF20125AAAB6}"/>
            </a:ext>
          </a:extLst>
        </xdr:cNvPr>
        <xdr:cNvSpPr/>
      </xdr:nvSpPr>
      <xdr:spPr>
        <a:xfrm>
          <a:off x="16388080" y="1014539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2730"/>
    <xdr:sp macro="" textlink="">
      <xdr:nvSpPr>
        <xdr:cNvPr id="609" name="テキスト ボックス 608">
          <a:extLst>
            <a:ext uri="{FF2B5EF4-FFF2-40B4-BE49-F238E27FC236}">
              <a16:creationId xmlns:a16="http://schemas.microsoft.com/office/drawing/2014/main" id="{0FCCE753-3650-4C34-BCA4-C6F92D3DA61D}"/>
            </a:ext>
          </a:extLst>
        </xdr:cNvPr>
        <xdr:cNvSpPr txBox="1"/>
      </xdr:nvSpPr>
      <xdr:spPr>
        <a:xfrm>
          <a:off x="1934210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2730"/>
    <xdr:sp macro="" textlink="">
      <xdr:nvSpPr>
        <xdr:cNvPr id="610" name="テキスト ボックス 609">
          <a:extLst>
            <a:ext uri="{FF2B5EF4-FFF2-40B4-BE49-F238E27FC236}">
              <a16:creationId xmlns:a16="http://schemas.microsoft.com/office/drawing/2014/main" id="{37AE774F-6FE9-4F39-A630-1384D09376A6}"/>
            </a:ext>
          </a:extLst>
        </xdr:cNvPr>
        <xdr:cNvSpPr txBox="1"/>
      </xdr:nvSpPr>
      <xdr:spPr>
        <a:xfrm>
          <a:off x="1860423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61365" cy="252730"/>
    <xdr:sp macro="" textlink="">
      <xdr:nvSpPr>
        <xdr:cNvPr id="611" name="テキスト ボックス 610">
          <a:extLst>
            <a:ext uri="{FF2B5EF4-FFF2-40B4-BE49-F238E27FC236}">
              <a16:creationId xmlns:a16="http://schemas.microsoft.com/office/drawing/2014/main" id="{78918AFB-68FA-43D2-9BB0-D1573F7A5AD5}"/>
            </a:ext>
          </a:extLst>
        </xdr:cNvPr>
        <xdr:cNvSpPr txBox="1"/>
      </xdr:nvSpPr>
      <xdr:spPr>
        <a:xfrm>
          <a:off x="17820640" y="111734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2730"/>
    <xdr:sp macro="" textlink="">
      <xdr:nvSpPr>
        <xdr:cNvPr id="612" name="テキスト ボックス 611">
          <a:extLst>
            <a:ext uri="{FF2B5EF4-FFF2-40B4-BE49-F238E27FC236}">
              <a16:creationId xmlns:a16="http://schemas.microsoft.com/office/drawing/2014/main" id="{93D0E176-4504-4DB0-AD74-587CE328B5E7}"/>
            </a:ext>
          </a:extLst>
        </xdr:cNvPr>
        <xdr:cNvSpPr txBox="1"/>
      </xdr:nvSpPr>
      <xdr:spPr>
        <a:xfrm>
          <a:off x="1704594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2730"/>
    <xdr:sp macro="" textlink="">
      <xdr:nvSpPr>
        <xdr:cNvPr id="613" name="テキスト ボックス 612">
          <a:extLst>
            <a:ext uri="{FF2B5EF4-FFF2-40B4-BE49-F238E27FC236}">
              <a16:creationId xmlns:a16="http://schemas.microsoft.com/office/drawing/2014/main" id="{D5547727-6FF1-4BA7-91CE-A2845AF0DC9D}"/>
            </a:ext>
          </a:extLst>
        </xdr:cNvPr>
        <xdr:cNvSpPr txBox="1"/>
      </xdr:nvSpPr>
      <xdr:spPr>
        <a:xfrm>
          <a:off x="1625727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60</xdr:row>
      <xdr:rowOff>69215</xdr:rowOff>
    </xdr:from>
    <xdr:to>
      <xdr:col>116</xdr:col>
      <xdr:colOff>114300</xdr:colOff>
      <xdr:row>61</xdr:row>
      <xdr:rowOff>635</xdr:rowOff>
    </xdr:to>
    <xdr:sp macro="" textlink="">
      <xdr:nvSpPr>
        <xdr:cNvPr id="614" name="楕円 613">
          <a:extLst>
            <a:ext uri="{FF2B5EF4-FFF2-40B4-BE49-F238E27FC236}">
              <a16:creationId xmlns:a16="http://schemas.microsoft.com/office/drawing/2014/main" id="{7A4157F2-CCB4-43EC-A89C-82F9EBFFAF78}"/>
            </a:ext>
          </a:extLst>
        </xdr:cNvPr>
        <xdr:cNvSpPr/>
      </xdr:nvSpPr>
      <xdr:spPr>
        <a:xfrm>
          <a:off x="19458940" y="101276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91440</xdr:rowOff>
    </xdr:from>
    <xdr:ext cx="469265" cy="252730"/>
    <xdr:sp macro="" textlink="">
      <xdr:nvSpPr>
        <xdr:cNvPr id="615" name="【学校施設】&#10;一人当たり面積該当値テキスト">
          <a:extLst>
            <a:ext uri="{FF2B5EF4-FFF2-40B4-BE49-F238E27FC236}">
              <a16:creationId xmlns:a16="http://schemas.microsoft.com/office/drawing/2014/main" id="{E0077451-2FC1-4716-9CD0-CCEAEEC8121F}"/>
            </a:ext>
          </a:extLst>
        </xdr:cNvPr>
        <xdr:cNvSpPr txBox="1"/>
      </xdr:nvSpPr>
      <xdr:spPr>
        <a:xfrm>
          <a:off x="19547840" y="998220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3.364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60</xdr:row>
      <xdr:rowOff>85725</xdr:rowOff>
    </xdr:from>
    <xdr:to>
      <xdr:col>112</xdr:col>
      <xdr:colOff>38100</xdr:colOff>
      <xdr:row>61</xdr:row>
      <xdr:rowOff>17145</xdr:rowOff>
    </xdr:to>
    <xdr:sp macro="" textlink="">
      <xdr:nvSpPr>
        <xdr:cNvPr id="616" name="楕円 615">
          <a:extLst>
            <a:ext uri="{FF2B5EF4-FFF2-40B4-BE49-F238E27FC236}">
              <a16:creationId xmlns:a16="http://schemas.microsoft.com/office/drawing/2014/main" id="{02363BAB-AE3B-4B8A-9863-EF86233D78DF}"/>
            </a:ext>
          </a:extLst>
        </xdr:cNvPr>
        <xdr:cNvSpPr/>
      </xdr:nvSpPr>
      <xdr:spPr>
        <a:xfrm>
          <a:off x="18735040" y="1014412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60</xdr:row>
      <xdr:rowOff>118110</xdr:rowOff>
    </xdr:from>
    <xdr:to>
      <xdr:col>116</xdr:col>
      <xdr:colOff>63500</xdr:colOff>
      <xdr:row>60</xdr:row>
      <xdr:rowOff>135255</xdr:rowOff>
    </xdr:to>
    <xdr:cxnSp macro="">
      <xdr:nvCxnSpPr>
        <xdr:cNvPr id="617" name="直線コネクタ 616">
          <a:extLst>
            <a:ext uri="{FF2B5EF4-FFF2-40B4-BE49-F238E27FC236}">
              <a16:creationId xmlns:a16="http://schemas.microsoft.com/office/drawing/2014/main" id="{00560456-F174-4560-B8E3-09083667EBAB}"/>
            </a:ext>
          </a:extLst>
        </xdr:cNvPr>
        <xdr:cNvCxnSpPr/>
      </xdr:nvCxnSpPr>
      <xdr:spPr>
        <a:xfrm flipV="1">
          <a:off x="18771870" y="10176510"/>
          <a:ext cx="73787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99695</xdr:rowOff>
    </xdr:from>
    <xdr:to>
      <xdr:col>107</xdr:col>
      <xdr:colOff>101600</xdr:colOff>
      <xdr:row>61</xdr:row>
      <xdr:rowOff>31750</xdr:rowOff>
    </xdr:to>
    <xdr:sp macro="" textlink="">
      <xdr:nvSpPr>
        <xdr:cNvPr id="618" name="楕円 617">
          <a:extLst>
            <a:ext uri="{FF2B5EF4-FFF2-40B4-BE49-F238E27FC236}">
              <a16:creationId xmlns:a16="http://schemas.microsoft.com/office/drawing/2014/main" id="{C29DB3FB-EBC5-40BA-B322-D33045B5778E}"/>
            </a:ext>
          </a:extLst>
        </xdr:cNvPr>
        <xdr:cNvSpPr/>
      </xdr:nvSpPr>
      <xdr:spPr>
        <a:xfrm>
          <a:off x="17937480" y="101580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135255</xdr:rowOff>
    </xdr:from>
    <xdr:to>
      <xdr:col>111</xdr:col>
      <xdr:colOff>171450</xdr:colOff>
      <xdr:row>60</xdr:row>
      <xdr:rowOff>149860</xdr:rowOff>
    </xdr:to>
    <xdr:cxnSp macro="">
      <xdr:nvCxnSpPr>
        <xdr:cNvPr id="619" name="直線コネクタ 618">
          <a:extLst>
            <a:ext uri="{FF2B5EF4-FFF2-40B4-BE49-F238E27FC236}">
              <a16:creationId xmlns:a16="http://schemas.microsoft.com/office/drawing/2014/main" id="{41D36A21-B7AB-4317-8A16-839C2D21D06A}"/>
            </a:ext>
          </a:extLst>
        </xdr:cNvPr>
        <xdr:cNvCxnSpPr/>
      </xdr:nvCxnSpPr>
      <xdr:spPr>
        <a:xfrm flipV="1">
          <a:off x="17988280" y="10193655"/>
          <a:ext cx="78359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113665</xdr:rowOff>
    </xdr:from>
    <xdr:to>
      <xdr:col>102</xdr:col>
      <xdr:colOff>165100</xdr:colOff>
      <xdr:row>61</xdr:row>
      <xdr:rowOff>45085</xdr:rowOff>
    </xdr:to>
    <xdr:sp macro="" textlink="">
      <xdr:nvSpPr>
        <xdr:cNvPr id="620" name="楕円 619">
          <a:extLst>
            <a:ext uri="{FF2B5EF4-FFF2-40B4-BE49-F238E27FC236}">
              <a16:creationId xmlns:a16="http://schemas.microsoft.com/office/drawing/2014/main" id="{FD2E4C20-E5F1-4448-9410-A0AAA43BB01A}"/>
            </a:ext>
          </a:extLst>
        </xdr:cNvPr>
        <xdr:cNvSpPr/>
      </xdr:nvSpPr>
      <xdr:spPr>
        <a:xfrm>
          <a:off x="17162780" y="101720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149860</xdr:rowOff>
    </xdr:from>
    <xdr:to>
      <xdr:col>107</xdr:col>
      <xdr:colOff>50800</xdr:colOff>
      <xdr:row>60</xdr:row>
      <xdr:rowOff>163195</xdr:rowOff>
    </xdr:to>
    <xdr:cxnSp macro="">
      <xdr:nvCxnSpPr>
        <xdr:cNvPr id="621" name="直線コネクタ 620">
          <a:extLst>
            <a:ext uri="{FF2B5EF4-FFF2-40B4-BE49-F238E27FC236}">
              <a16:creationId xmlns:a16="http://schemas.microsoft.com/office/drawing/2014/main" id="{838D4845-EFD0-4F2B-8C67-A7B41AE50A35}"/>
            </a:ext>
          </a:extLst>
        </xdr:cNvPr>
        <xdr:cNvCxnSpPr/>
      </xdr:nvCxnSpPr>
      <xdr:spPr>
        <a:xfrm flipV="1">
          <a:off x="17213580" y="10208260"/>
          <a:ext cx="7747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117475</xdr:rowOff>
    </xdr:from>
    <xdr:to>
      <xdr:col>98</xdr:col>
      <xdr:colOff>38100</xdr:colOff>
      <xdr:row>61</xdr:row>
      <xdr:rowOff>49530</xdr:rowOff>
    </xdr:to>
    <xdr:sp macro="" textlink="">
      <xdr:nvSpPr>
        <xdr:cNvPr id="622" name="楕円 621">
          <a:extLst>
            <a:ext uri="{FF2B5EF4-FFF2-40B4-BE49-F238E27FC236}">
              <a16:creationId xmlns:a16="http://schemas.microsoft.com/office/drawing/2014/main" id="{EC68F9D5-2889-404F-B06B-BB5DC8F6B9DC}"/>
            </a:ext>
          </a:extLst>
        </xdr:cNvPr>
        <xdr:cNvSpPr/>
      </xdr:nvSpPr>
      <xdr:spPr>
        <a:xfrm>
          <a:off x="16388080" y="1017587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60</xdr:row>
      <xdr:rowOff>163195</xdr:rowOff>
    </xdr:from>
    <xdr:to>
      <xdr:col>102</xdr:col>
      <xdr:colOff>114300</xdr:colOff>
      <xdr:row>60</xdr:row>
      <xdr:rowOff>167005</xdr:rowOff>
    </xdr:to>
    <xdr:cxnSp macro="">
      <xdr:nvCxnSpPr>
        <xdr:cNvPr id="623" name="直線コネクタ 622">
          <a:extLst>
            <a:ext uri="{FF2B5EF4-FFF2-40B4-BE49-F238E27FC236}">
              <a16:creationId xmlns:a16="http://schemas.microsoft.com/office/drawing/2014/main" id="{5E6BA0F8-9346-4C81-96D0-B7196F42C056}"/>
            </a:ext>
          </a:extLst>
        </xdr:cNvPr>
        <xdr:cNvCxnSpPr/>
      </xdr:nvCxnSpPr>
      <xdr:spPr>
        <a:xfrm flipV="1">
          <a:off x="16424910" y="10221595"/>
          <a:ext cx="78867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113665</xdr:rowOff>
    </xdr:from>
    <xdr:ext cx="469900" cy="253365"/>
    <xdr:sp macro="" textlink="">
      <xdr:nvSpPr>
        <xdr:cNvPr id="624" name="n_1aveValue【学校施設】&#10;一人当たり面積">
          <a:extLst>
            <a:ext uri="{FF2B5EF4-FFF2-40B4-BE49-F238E27FC236}">
              <a16:creationId xmlns:a16="http://schemas.microsoft.com/office/drawing/2014/main" id="{76DAB410-D505-4005-94A8-3A078FBEA962}"/>
            </a:ext>
          </a:extLst>
        </xdr:cNvPr>
        <xdr:cNvSpPr txBox="1"/>
      </xdr:nvSpPr>
      <xdr:spPr>
        <a:xfrm>
          <a:off x="18561050" y="103397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2.711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109220</xdr:rowOff>
    </xdr:from>
    <xdr:ext cx="469900" cy="252730"/>
    <xdr:sp macro="" textlink="">
      <xdr:nvSpPr>
        <xdr:cNvPr id="625" name="n_2aveValue【学校施設】&#10;一人当たり面積">
          <a:extLst>
            <a:ext uri="{FF2B5EF4-FFF2-40B4-BE49-F238E27FC236}">
              <a16:creationId xmlns:a16="http://schemas.microsoft.com/office/drawing/2014/main" id="{624EB228-0DE4-4EC9-A616-2F3763C71F52}"/>
            </a:ext>
          </a:extLst>
        </xdr:cNvPr>
        <xdr:cNvSpPr txBox="1"/>
      </xdr:nvSpPr>
      <xdr:spPr>
        <a:xfrm>
          <a:off x="17776190" y="1033526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117475</xdr:rowOff>
    </xdr:from>
    <xdr:ext cx="469900" cy="253365"/>
    <xdr:sp macro="" textlink="">
      <xdr:nvSpPr>
        <xdr:cNvPr id="626" name="n_3aveValue【学校施設】&#10;一人当たり面積">
          <a:extLst>
            <a:ext uri="{FF2B5EF4-FFF2-40B4-BE49-F238E27FC236}">
              <a16:creationId xmlns:a16="http://schemas.microsoft.com/office/drawing/2014/main" id="{16912ED8-A96B-4295-AD9D-0D6F079CFFBA}"/>
            </a:ext>
          </a:extLst>
        </xdr:cNvPr>
        <xdr:cNvSpPr txBox="1"/>
      </xdr:nvSpPr>
      <xdr:spPr>
        <a:xfrm>
          <a:off x="17001490" y="103435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2.686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59</xdr:row>
      <xdr:rowOff>34925</xdr:rowOff>
    </xdr:from>
    <xdr:ext cx="469900" cy="252730"/>
    <xdr:sp macro="" textlink="">
      <xdr:nvSpPr>
        <xdr:cNvPr id="627" name="n_4aveValue【学校施設】&#10;一人当たり面積">
          <a:extLst>
            <a:ext uri="{FF2B5EF4-FFF2-40B4-BE49-F238E27FC236}">
              <a16:creationId xmlns:a16="http://schemas.microsoft.com/office/drawing/2014/main" id="{FDD97FEC-C3B8-4545-8932-FAD0A3D4A721}"/>
            </a:ext>
          </a:extLst>
        </xdr:cNvPr>
        <xdr:cNvSpPr txBox="1"/>
      </xdr:nvSpPr>
      <xdr:spPr>
        <a:xfrm>
          <a:off x="16226790" y="99256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59</xdr:row>
      <xdr:rowOff>33655</xdr:rowOff>
    </xdr:from>
    <xdr:ext cx="469900" cy="252730"/>
    <xdr:sp macro="" textlink="">
      <xdr:nvSpPr>
        <xdr:cNvPr id="628" name="n_1mainValue【学校施設】&#10;一人当たり面積">
          <a:extLst>
            <a:ext uri="{FF2B5EF4-FFF2-40B4-BE49-F238E27FC236}">
              <a16:creationId xmlns:a16="http://schemas.microsoft.com/office/drawing/2014/main" id="{81EC5029-B29C-4908-A854-09F987B59B9D}"/>
            </a:ext>
          </a:extLst>
        </xdr:cNvPr>
        <xdr:cNvSpPr txBox="1"/>
      </xdr:nvSpPr>
      <xdr:spPr>
        <a:xfrm>
          <a:off x="18561050" y="992441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3.274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59</xdr:row>
      <xdr:rowOff>48260</xdr:rowOff>
    </xdr:from>
    <xdr:ext cx="469900" cy="252730"/>
    <xdr:sp macro="" textlink="">
      <xdr:nvSpPr>
        <xdr:cNvPr id="629" name="n_2mainValue【学校施設】&#10;一人当たり面積">
          <a:extLst>
            <a:ext uri="{FF2B5EF4-FFF2-40B4-BE49-F238E27FC236}">
              <a16:creationId xmlns:a16="http://schemas.microsoft.com/office/drawing/2014/main" id="{7290CB26-E1BB-4DD8-8AB6-B6B30FA2A659}"/>
            </a:ext>
          </a:extLst>
        </xdr:cNvPr>
        <xdr:cNvSpPr txBox="1"/>
      </xdr:nvSpPr>
      <xdr:spPr>
        <a:xfrm>
          <a:off x="17776190" y="99390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59</xdr:row>
      <xdr:rowOff>61595</xdr:rowOff>
    </xdr:from>
    <xdr:ext cx="469900" cy="253365"/>
    <xdr:sp macro="" textlink="">
      <xdr:nvSpPr>
        <xdr:cNvPr id="630" name="n_3mainValue【学校施設】&#10;一人当たり面積">
          <a:extLst>
            <a:ext uri="{FF2B5EF4-FFF2-40B4-BE49-F238E27FC236}">
              <a16:creationId xmlns:a16="http://schemas.microsoft.com/office/drawing/2014/main" id="{FCFB5545-2675-491A-A401-02AC7783D6F4}"/>
            </a:ext>
          </a:extLst>
        </xdr:cNvPr>
        <xdr:cNvSpPr txBox="1"/>
      </xdr:nvSpPr>
      <xdr:spPr>
        <a:xfrm>
          <a:off x="17001490" y="99523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61</xdr:row>
      <xdr:rowOff>40005</xdr:rowOff>
    </xdr:from>
    <xdr:ext cx="469900" cy="253365"/>
    <xdr:sp macro="" textlink="">
      <xdr:nvSpPr>
        <xdr:cNvPr id="631" name="n_4mainValue【学校施設】&#10;一人当たり面積">
          <a:extLst>
            <a:ext uri="{FF2B5EF4-FFF2-40B4-BE49-F238E27FC236}">
              <a16:creationId xmlns:a16="http://schemas.microsoft.com/office/drawing/2014/main" id="{A192AD08-6E35-48D3-A537-7E8DEDFFBE31}"/>
            </a:ext>
          </a:extLst>
        </xdr:cNvPr>
        <xdr:cNvSpPr txBox="1"/>
      </xdr:nvSpPr>
      <xdr:spPr>
        <a:xfrm>
          <a:off x="16226790" y="102660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632" name="正方形/長方形 631">
          <a:extLst>
            <a:ext uri="{FF2B5EF4-FFF2-40B4-BE49-F238E27FC236}">
              <a16:creationId xmlns:a16="http://schemas.microsoft.com/office/drawing/2014/main" id="{8208D692-5329-4705-B164-36BC2A0CCD46}"/>
            </a:ext>
          </a:extLst>
        </xdr:cNvPr>
        <xdr:cNvSpPr/>
      </xdr:nvSpPr>
      <xdr:spPr>
        <a:xfrm>
          <a:off x="10960100" y="11548745"/>
          <a:ext cx="41529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633" name="正方形/長方形 632">
          <a:extLst>
            <a:ext uri="{FF2B5EF4-FFF2-40B4-BE49-F238E27FC236}">
              <a16:creationId xmlns:a16="http://schemas.microsoft.com/office/drawing/2014/main" id="{7AA704C8-5557-4240-A169-4108B1D1BA65}"/>
            </a:ext>
          </a:extLst>
        </xdr:cNvPr>
        <xdr:cNvSpPr/>
      </xdr:nvSpPr>
      <xdr:spPr>
        <a:xfrm>
          <a:off x="11064240" y="12194540"/>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634" name="正方形/長方形 633">
          <a:extLst>
            <a:ext uri="{FF2B5EF4-FFF2-40B4-BE49-F238E27FC236}">
              <a16:creationId xmlns:a16="http://schemas.microsoft.com/office/drawing/2014/main" id="{AA34CB24-7AEE-46B8-AAE3-C67424018DD5}"/>
            </a:ext>
          </a:extLst>
        </xdr:cNvPr>
        <xdr:cNvSpPr/>
      </xdr:nvSpPr>
      <xdr:spPr>
        <a:xfrm>
          <a:off x="11064240" y="1239266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635" name="正方形/長方形 634">
          <a:extLst>
            <a:ext uri="{FF2B5EF4-FFF2-40B4-BE49-F238E27FC236}">
              <a16:creationId xmlns:a16="http://schemas.microsoft.com/office/drawing/2014/main" id="{54991206-0884-470E-A33E-4201D513C578}"/>
            </a:ext>
          </a:extLst>
        </xdr:cNvPr>
        <xdr:cNvSpPr/>
      </xdr:nvSpPr>
      <xdr:spPr>
        <a:xfrm>
          <a:off x="11965940" y="12194540"/>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636" name="正方形/長方形 635">
          <a:extLst>
            <a:ext uri="{FF2B5EF4-FFF2-40B4-BE49-F238E27FC236}">
              <a16:creationId xmlns:a16="http://schemas.microsoft.com/office/drawing/2014/main" id="{FA29B383-3F78-40A6-8E35-F84BBDCA6A75}"/>
            </a:ext>
          </a:extLst>
        </xdr:cNvPr>
        <xdr:cNvSpPr/>
      </xdr:nvSpPr>
      <xdr:spPr>
        <a:xfrm>
          <a:off x="11965940" y="1239266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637" name="正方形/長方形 636">
          <a:extLst>
            <a:ext uri="{FF2B5EF4-FFF2-40B4-BE49-F238E27FC236}">
              <a16:creationId xmlns:a16="http://schemas.microsoft.com/office/drawing/2014/main" id="{6204D416-018B-4098-8E57-F03081761AE4}"/>
            </a:ext>
          </a:extLst>
        </xdr:cNvPr>
        <xdr:cNvSpPr/>
      </xdr:nvSpPr>
      <xdr:spPr>
        <a:xfrm>
          <a:off x="12971780" y="12194540"/>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638" name="正方形/長方形 637">
          <a:extLst>
            <a:ext uri="{FF2B5EF4-FFF2-40B4-BE49-F238E27FC236}">
              <a16:creationId xmlns:a16="http://schemas.microsoft.com/office/drawing/2014/main" id="{388A325E-E8A8-467F-AF0A-AD285EF3083F}"/>
            </a:ext>
          </a:extLst>
        </xdr:cNvPr>
        <xdr:cNvSpPr/>
      </xdr:nvSpPr>
      <xdr:spPr>
        <a:xfrm>
          <a:off x="12971780" y="1239266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639" name="正方形/長方形 638">
          <a:extLst>
            <a:ext uri="{FF2B5EF4-FFF2-40B4-BE49-F238E27FC236}">
              <a16:creationId xmlns:a16="http://schemas.microsoft.com/office/drawing/2014/main" id="{05610AA9-96C9-4D4A-B0CC-3B6A02A4BADC}"/>
            </a:ext>
          </a:extLst>
        </xdr:cNvPr>
        <xdr:cNvSpPr/>
      </xdr:nvSpPr>
      <xdr:spPr>
        <a:xfrm>
          <a:off x="10960100" y="12666345"/>
          <a:ext cx="41529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149225</xdr:rowOff>
    </xdr:from>
    <xdr:to>
      <xdr:col>120</xdr:col>
      <xdr:colOff>152400</xdr:colOff>
      <xdr:row>72</xdr:row>
      <xdr:rowOff>99060</xdr:rowOff>
    </xdr:to>
    <xdr:sp macro="" textlink="">
      <xdr:nvSpPr>
        <xdr:cNvPr id="640" name="正方形/長方形 639">
          <a:extLst>
            <a:ext uri="{FF2B5EF4-FFF2-40B4-BE49-F238E27FC236}">
              <a16:creationId xmlns:a16="http://schemas.microsoft.com/office/drawing/2014/main" id="{0FCC835C-2D98-425B-8A05-427DBD0E4231}"/>
            </a:ext>
          </a:extLst>
        </xdr:cNvPr>
        <xdr:cNvSpPr/>
      </xdr:nvSpPr>
      <xdr:spPr>
        <a:xfrm>
          <a:off x="16093440" y="11548745"/>
          <a:ext cx="417576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641" name="正方形/長方形 640">
          <a:extLst>
            <a:ext uri="{FF2B5EF4-FFF2-40B4-BE49-F238E27FC236}">
              <a16:creationId xmlns:a16="http://schemas.microsoft.com/office/drawing/2014/main" id="{A23A5426-05E2-4306-A551-A0107F24A17C}"/>
            </a:ext>
          </a:extLst>
        </xdr:cNvPr>
        <xdr:cNvSpPr/>
      </xdr:nvSpPr>
      <xdr:spPr>
        <a:xfrm>
          <a:off x="16220440" y="12194540"/>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642" name="正方形/長方形 641">
          <a:extLst>
            <a:ext uri="{FF2B5EF4-FFF2-40B4-BE49-F238E27FC236}">
              <a16:creationId xmlns:a16="http://schemas.microsoft.com/office/drawing/2014/main" id="{24CAEC9E-38A1-4028-8814-B633C38F6AD8}"/>
            </a:ext>
          </a:extLst>
        </xdr:cNvPr>
        <xdr:cNvSpPr/>
      </xdr:nvSpPr>
      <xdr:spPr>
        <a:xfrm>
          <a:off x="16220440" y="1239266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643" name="正方形/長方形 642">
          <a:extLst>
            <a:ext uri="{FF2B5EF4-FFF2-40B4-BE49-F238E27FC236}">
              <a16:creationId xmlns:a16="http://schemas.microsoft.com/office/drawing/2014/main" id="{DA6C3773-592D-4D1B-9E86-B4AE593E79AE}"/>
            </a:ext>
          </a:extLst>
        </xdr:cNvPr>
        <xdr:cNvSpPr/>
      </xdr:nvSpPr>
      <xdr:spPr>
        <a:xfrm>
          <a:off x="17099280" y="12194540"/>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644" name="正方形/長方形 643">
          <a:extLst>
            <a:ext uri="{FF2B5EF4-FFF2-40B4-BE49-F238E27FC236}">
              <a16:creationId xmlns:a16="http://schemas.microsoft.com/office/drawing/2014/main" id="{5AEB2DC4-0C9F-4477-940B-70B2D47B9159}"/>
            </a:ext>
          </a:extLst>
        </xdr:cNvPr>
        <xdr:cNvSpPr/>
      </xdr:nvSpPr>
      <xdr:spPr>
        <a:xfrm>
          <a:off x="17099280" y="1239266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645" name="正方形/長方形 644">
          <a:extLst>
            <a:ext uri="{FF2B5EF4-FFF2-40B4-BE49-F238E27FC236}">
              <a16:creationId xmlns:a16="http://schemas.microsoft.com/office/drawing/2014/main" id="{23E96618-4740-41D1-AA22-70CCCA99B39D}"/>
            </a:ext>
          </a:extLst>
        </xdr:cNvPr>
        <xdr:cNvSpPr/>
      </xdr:nvSpPr>
      <xdr:spPr>
        <a:xfrm>
          <a:off x="18105120" y="12194540"/>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646" name="正方形/長方形 645">
          <a:extLst>
            <a:ext uri="{FF2B5EF4-FFF2-40B4-BE49-F238E27FC236}">
              <a16:creationId xmlns:a16="http://schemas.microsoft.com/office/drawing/2014/main" id="{76EA9A24-8FFA-4384-9868-81CC5C750782}"/>
            </a:ext>
          </a:extLst>
        </xdr:cNvPr>
        <xdr:cNvSpPr/>
      </xdr:nvSpPr>
      <xdr:spPr>
        <a:xfrm>
          <a:off x="18105120" y="1239266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647" name="正方形/長方形 646">
          <a:extLst>
            <a:ext uri="{FF2B5EF4-FFF2-40B4-BE49-F238E27FC236}">
              <a16:creationId xmlns:a16="http://schemas.microsoft.com/office/drawing/2014/main" id="{0D41B39A-1AC5-49A8-BFE5-9D1EDC1A3A3D}"/>
            </a:ext>
          </a:extLst>
        </xdr:cNvPr>
        <xdr:cNvSpPr/>
      </xdr:nvSpPr>
      <xdr:spPr>
        <a:xfrm>
          <a:off x="16093440" y="12666345"/>
          <a:ext cx="417576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9BB0A184-8498-4A23-954D-1DB89C5C7887}"/>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4AEBC6B4-6B95-4928-9EDF-0E77F637AEF0}"/>
            </a:ext>
          </a:extLst>
        </xdr:cNvPr>
        <xdr:cNvSpPr/>
      </xdr:nvSpPr>
      <xdr:spPr>
        <a:xfrm>
          <a:off x="1106424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8C56F4E4-0F76-42B0-A956-305464F84877}"/>
            </a:ext>
          </a:extLst>
        </xdr:cNvPr>
        <xdr:cNvSpPr/>
      </xdr:nvSpPr>
      <xdr:spPr>
        <a:xfrm>
          <a:off x="1106424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B0DD26AA-D588-4550-93C9-C71D5DAE0F4E}"/>
            </a:ext>
          </a:extLst>
        </xdr:cNvPr>
        <xdr:cNvSpPr/>
      </xdr:nvSpPr>
      <xdr:spPr>
        <a:xfrm>
          <a:off x="1196594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7D33379D-420E-4F0E-80CC-EFEE77D4309C}"/>
            </a:ext>
          </a:extLst>
        </xdr:cNvPr>
        <xdr:cNvSpPr/>
      </xdr:nvSpPr>
      <xdr:spPr>
        <a:xfrm>
          <a:off x="1196594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A49FA8B1-BC54-41FD-8A34-BD682D58B373}"/>
            </a:ext>
          </a:extLst>
        </xdr:cNvPr>
        <xdr:cNvSpPr/>
      </xdr:nvSpPr>
      <xdr:spPr>
        <a:xfrm>
          <a:off x="1297178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528BF94C-9312-4E38-97C7-CA1FECEADBD2}"/>
            </a:ext>
          </a:extLst>
        </xdr:cNvPr>
        <xdr:cNvSpPr/>
      </xdr:nvSpPr>
      <xdr:spPr>
        <a:xfrm>
          <a:off x="1297178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A2CDE34A-28E8-49AE-8CA9-BF59714F22C7}"/>
            </a:ext>
          </a:extLst>
        </xdr:cNvPr>
        <xdr:cNvSpPr/>
      </xdr:nvSpPr>
      <xdr:spPr>
        <a:xfrm>
          <a:off x="10960100" y="16394430"/>
          <a:ext cx="415290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656" name="テキスト ボックス 655">
          <a:extLst>
            <a:ext uri="{FF2B5EF4-FFF2-40B4-BE49-F238E27FC236}">
              <a16:creationId xmlns:a16="http://schemas.microsoft.com/office/drawing/2014/main" id="{E44C593D-583A-48AD-917F-771F194A4650}"/>
            </a:ext>
          </a:extLst>
        </xdr:cNvPr>
        <xdr:cNvSpPr txBox="1"/>
      </xdr:nvSpPr>
      <xdr:spPr>
        <a:xfrm>
          <a:off x="10922000" y="1620774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657" name="直線コネクタ 656">
          <a:extLst>
            <a:ext uri="{FF2B5EF4-FFF2-40B4-BE49-F238E27FC236}">
              <a16:creationId xmlns:a16="http://schemas.microsoft.com/office/drawing/2014/main" id="{E4D7E625-A19F-4E04-BD5B-0F3727C41472}"/>
            </a:ext>
          </a:extLst>
        </xdr:cNvPr>
        <xdr:cNvCxnSpPr/>
      </xdr:nvCxnSpPr>
      <xdr:spPr>
        <a:xfrm>
          <a:off x="10960100" y="1862709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725" cy="259080"/>
    <xdr:sp macro="" textlink="">
      <xdr:nvSpPr>
        <xdr:cNvPr id="658" name="テキスト ボックス 657">
          <a:extLst>
            <a:ext uri="{FF2B5EF4-FFF2-40B4-BE49-F238E27FC236}">
              <a16:creationId xmlns:a16="http://schemas.microsoft.com/office/drawing/2014/main" id="{8C183B22-0357-482D-AB5F-CF4471061D54}"/>
            </a:ext>
          </a:extLst>
        </xdr:cNvPr>
        <xdr:cNvSpPr txBox="1"/>
      </xdr:nvSpPr>
      <xdr:spPr>
        <a:xfrm>
          <a:off x="10561320" y="184886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171450</xdr:colOff>
      <xdr:row>109</xdr:row>
      <xdr:rowOff>35560</xdr:rowOff>
    </xdr:to>
    <xdr:cxnSp macro="">
      <xdr:nvCxnSpPr>
        <xdr:cNvPr id="659" name="直線コネクタ 658">
          <a:extLst>
            <a:ext uri="{FF2B5EF4-FFF2-40B4-BE49-F238E27FC236}">
              <a16:creationId xmlns:a16="http://schemas.microsoft.com/office/drawing/2014/main" id="{5AFE3EF9-5EA3-41B9-B895-4DDE98939EC1}"/>
            </a:ext>
          </a:extLst>
        </xdr:cNvPr>
        <xdr:cNvCxnSpPr/>
      </xdr:nvCxnSpPr>
      <xdr:spPr>
        <a:xfrm>
          <a:off x="10960100" y="1830832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725" cy="258445"/>
    <xdr:sp macro="" textlink="">
      <xdr:nvSpPr>
        <xdr:cNvPr id="660" name="テキスト ボックス 659">
          <a:extLst>
            <a:ext uri="{FF2B5EF4-FFF2-40B4-BE49-F238E27FC236}">
              <a16:creationId xmlns:a16="http://schemas.microsoft.com/office/drawing/2014/main" id="{6CD410CA-9113-4E4F-BCB0-82B3EEF3818B}"/>
            </a:ext>
          </a:extLst>
        </xdr:cNvPr>
        <xdr:cNvSpPr txBox="1"/>
      </xdr:nvSpPr>
      <xdr:spPr>
        <a:xfrm>
          <a:off x="10561320" y="181698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171450</xdr:colOff>
      <xdr:row>107</xdr:row>
      <xdr:rowOff>52070</xdr:rowOff>
    </xdr:to>
    <xdr:cxnSp macro="">
      <xdr:nvCxnSpPr>
        <xdr:cNvPr id="661" name="直線コネクタ 660">
          <a:extLst>
            <a:ext uri="{FF2B5EF4-FFF2-40B4-BE49-F238E27FC236}">
              <a16:creationId xmlns:a16="http://schemas.microsoft.com/office/drawing/2014/main" id="{C8877F8F-D96A-4FAA-BE59-40668AE54B17}"/>
            </a:ext>
          </a:extLst>
        </xdr:cNvPr>
        <xdr:cNvCxnSpPr/>
      </xdr:nvCxnSpPr>
      <xdr:spPr>
        <a:xfrm>
          <a:off x="10960100" y="1798955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2590" cy="259080"/>
    <xdr:sp macro="" textlink="">
      <xdr:nvSpPr>
        <xdr:cNvPr id="662" name="テキスト ボックス 661">
          <a:extLst>
            <a:ext uri="{FF2B5EF4-FFF2-40B4-BE49-F238E27FC236}">
              <a16:creationId xmlns:a16="http://schemas.microsoft.com/office/drawing/2014/main" id="{04E4F378-3363-448E-BB98-F842DD7CC529}"/>
            </a:ext>
          </a:extLst>
        </xdr:cNvPr>
        <xdr:cNvSpPr txBox="1"/>
      </xdr:nvSpPr>
      <xdr:spPr>
        <a:xfrm>
          <a:off x="10602595" y="178504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171450</xdr:colOff>
      <xdr:row>105</xdr:row>
      <xdr:rowOff>67945</xdr:rowOff>
    </xdr:to>
    <xdr:cxnSp macro="">
      <xdr:nvCxnSpPr>
        <xdr:cNvPr id="663" name="直線コネクタ 662">
          <a:extLst>
            <a:ext uri="{FF2B5EF4-FFF2-40B4-BE49-F238E27FC236}">
              <a16:creationId xmlns:a16="http://schemas.microsoft.com/office/drawing/2014/main" id="{1C0C219B-60AE-4D15-8227-02BAAE968537}"/>
            </a:ext>
          </a:extLst>
        </xdr:cNvPr>
        <xdr:cNvCxnSpPr/>
      </xdr:nvCxnSpPr>
      <xdr:spPr>
        <a:xfrm>
          <a:off x="10960100" y="1767014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2590" cy="258445"/>
    <xdr:sp macro="" textlink="">
      <xdr:nvSpPr>
        <xdr:cNvPr id="664" name="テキスト ボックス 663">
          <a:extLst>
            <a:ext uri="{FF2B5EF4-FFF2-40B4-BE49-F238E27FC236}">
              <a16:creationId xmlns:a16="http://schemas.microsoft.com/office/drawing/2014/main" id="{E86E27D6-2341-447D-832D-E3F491647644}"/>
            </a:ext>
          </a:extLst>
        </xdr:cNvPr>
        <xdr:cNvSpPr txBox="1"/>
      </xdr:nvSpPr>
      <xdr:spPr>
        <a:xfrm>
          <a:off x="10602595" y="1753235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171450</xdr:colOff>
      <xdr:row>103</xdr:row>
      <xdr:rowOff>84455</xdr:rowOff>
    </xdr:to>
    <xdr:cxnSp macro="">
      <xdr:nvCxnSpPr>
        <xdr:cNvPr id="665" name="直線コネクタ 664">
          <a:extLst>
            <a:ext uri="{FF2B5EF4-FFF2-40B4-BE49-F238E27FC236}">
              <a16:creationId xmlns:a16="http://schemas.microsoft.com/office/drawing/2014/main" id="{A3595310-8450-403F-960E-86B9315CECC6}"/>
            </a:ext>
          </a:extLst>
        </xdr:cNvPr>
        <xdr:cNvCxnSpPr/>
      </xdr:nvCxnSpPr>
      <xdr:spPr>
        <a:xfrm>
          <a:off x="10960100" y="1735137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2590" cy="258445"/>
    <xdr:sp macro="" textlink="">
      <xdr:nvSpPr>
        <xdr:cNvPr id="666" name="テキスト ボックス 665">
          <a:extLst>
            <a:ext uri="{FF2B5EF4-FFF2-40B4-BE49-F238E27FC236}">
              <a16:creationId xmlns:a16="http://schemas.microsoft.com/office/drawing/2014/main" id="{436E2F23-ABF8-4A7C-87BA-34C1B9E0D6B0}"/>
            </a:ext>
          </a:extLst>
        </xdr:cNvPr>
        <xdr:cNvSpPr txBox="1"/>
      </xdr:nvSpPr>
      <xdr:spPr>
        <a:xfrm>
          <a:off x="10602595" y="1721294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171450</xdr:colOff>
      <xdr:row>101</xdr:row>
      <xdr:rowOff>100965</xdr:rowOff>
    </xdr:to>
    <xdr:cxnSp macro="">
      <xdr:nvCxnSpPr>
        <xdr:cNvPr id="667" name="直線コネクタ 666">
          <a:extLst>
            <a:ext uri="{FF2B5EF4-FFF2-40B4-BE49-F238E27FC236}">
              <a16:creationId xmlns:a16="http://schemas.microsoft.com/office/drawing/2014/main" id="{559809D0-6CDD-4E44-9D06-DC9110C45476}"/>
            </a:ext>
          </a:extLst>
        </xdr:cNvPr>
        <xdr:cNvCxnSpPr/>
      </xdr:nvCxnSpPr>
      <xdr:spPr>
        <a:xfrm>
          <a:off x="10960100" y="1703260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2590" cy="259080"/>
    <xdr:sp macro="" textlink="">
      <xdr:nvSpPr>
        <xdr:cNvPr id="668" name="テキスト ボックス 667">
          <a:extLst>
            <a:ext uri="{FF2B5EF4-FFF2-40B4-BE49-F238E27FC236}">
              <a16:creationId xmlns:a16="http://schemas.microsoft.com/office/drawing/2014/main" id="{4E0DB48F-68B6-4383-9849-581711FBC796}"/>
            </a:ext>
          </a:extLst>
        </xdr:cNvPr>
        <xdr:cNvSpPr txBox="1"/>
      </xdr:nvSpPr>
      <xdr:spPr>
        <a:xfrm>
          <a:off x="10602595" y="168941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171450</xdr:colOff>
      <xdr:row>99</xdr:row>
      <xdr:rowOff>116840</xdr:rowOff>
    </xdr:to>
    <xdr:cxnSp macro="">
      <xdr:nvCxnSpPr>
        <xdr:cNvPr id="669" name="直線コネクタ 668">
          <a:extLst>
            <a:ext uri="{FF2B5EF4-FFF2-40B4-BE49-F238E27FC236}">
              <a16:creationId xmlns:a16="http://schemas.microsoft.com/office/drawing/2014/main" id="{7D394620-1E72-4598-B6F0-7A7E3C3B9BCE}"/>
            </a:ext>
          </a:extLst>
        </xdr:cNvPr>
        <xdr:cNvCxnSpPr/>
      </xdr:nvCxnSpPr>
      <xdr:spPr>
        <a:xfrm>
          <a:off x="10960100" y="1671320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8445"/>
    <xdr:sp macro="" textlink="">
      <xdr:nvSpPr>
        <xdr:cNvPr id="670" name="テキスト ボックス 669">
          <a:extLst>
            <a:ext uri="{FF2B5EF4-FFF2-40B4-BE49-F238E27FC236}">
              <a16:creationId xmlns:a16="http://schemas.microsoft.com/office/drawing/2014/main" id="{EEE7BE4C-04F5-4A34-9D7D-C4FFBB8F6A2C}"/>
            </a:ext>
          </a:extLst>
        </xdr:cNvPr>
        <xdr:cNvSpPr txBox="1"/>
      </xdr:nvSpPr>
      <xdr:spPr>
        <a:xfrm>
          <a:off x="10666730" y="16574770"/>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671" name="直線コネクタ 670">
          <a:extLst>
            <a:ext uri="{FF2B5EF4-FFF2-40B4-BE49-F238E27FC236}">
              <a16:creationId xmlns:a16="http://schemas.microsoft.com/office/drawing/2014/main" id="{6331A0C6-2177-4927-9E47-DBDFE3826372}"/>
            </a:ext>
          </a:extLst>
        </xdr:cNvPr>
        <xdr:cNvCxnSpPr/>
      </xdr:nvCxnSpPr>
      <xdr:spPr>
        <a:xfrm>
          <a:off x="10960100" y="1639443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8182744B-80E5-45E1-A8C1-E7A4E634BD0E}"/>
            </a:ext>
          </a:extLst>
        </xdr:cNvPr>
        <xdr:cNvSpPr/>
      </xdr:nvSpPr>
      <xdr:spPr>
        <a:xfrm>
          <a:off x="10960100" y="16394430"/>
          <a:ext cx="415290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128270</xdr:rowOff>
    </xdr:from>
    <xdr:to>
      <xdr:col>85</xdr:col>
      <xdr:colOff>126365</xdr:colOff>
      <xdr:row>109</xdr:row>
      <xdr:rowOff>35560</xdr:rowOff>
    </xdr:to>
    <xdr:cxnSp macro="">
      <xdr:nvCxnSpPr>
        <xdr:cNvPr id="673" name="直線コネクタ 672">
          <a:extLst>
            <a:ext uri="{FF2B5EF4-FFF2-40B4-BE49-F238E27FC236}">
              <a16:creationId xmlns:a16="http://schemas.microsoft.com/office/drawing/2014/main" id="{A978854B-0F01-4EEE-9B7D-97977C97C1D2}"/>
            </a:ext>
          </a:extLst>
        </xdr:cNvPr>
        <xdr:cNvCxnSpPr/>
      </xdr:nvCxnSpPr>
      <xdr:spPr>
        <a:xfrm flipV="1">
          <a:off x="14375765" y="16724630"/>
          <a:ext cx="0" cy="1583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9265" cy="259080"/>
    <xdr:sp macro="" textlink="">
      <xdr:nvSpPr>
        <xdr:cNvPr id="674" name="【公民館】&#10;有形固定資産減価償却率最小値テキスト">
          <a:extLst>
            <a:ext uri="{FF2B5EF4-FFF2-40B4-BE49-F238E27FC236}">
              <a16:creationId xmlns:a16="http://schemas.microsoft.com/office/drawing/2014/main" id="{7148AA3B-303C-4BBB-A3BA-00EAE1A381D6}"/>
            </a:ext>
          </a:extLst>
        </xdr:cNvPr>
        <xdr:cNvSpPr txBox="1"/>
      </xdr:nvSpPr>
      <xdr:spPr>
        <a:xfrm>
          <a:off x="14414500" y="183121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675" name="直線コネクタ 674">
          <a:extLst>
            <a:ext uri="{FF2B5EF4-FFF2-40B4-BE49-F238E27FC236}">
              <a16:creationId xmlns:a16="http://schemas.microsoft.com/office/drawing/2014/main" id="{C46A3D81-7FB7-4824-8379-DB5AACC82032}"/>
            </a:ext>
          </a:extLst>
        </xdr:cNvPr>
        <xdr:cNvCxnSpPr/>
      </xdr:nvCxnSpPr>
      <xdr:spPr>
        <a:xfrm>
          <a:off x="14287500" y="183083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74930</xdr:rowOff>
    </xdr:from>
    <xdr:ext cx="339725" cy="258445"/>
    <xdr:sp macro="" textlink="">
      <xdr:nvSpPr>
        <xdr:cNvPr id="676" name="【公民館】&#10;有形固定資産減価償却率最大値テキスト">
          <a:extLst>
            <a:ext uri="{FF2B5EF4-FFF2-40B4-BE49-F238E27FC236}">
              <a16:creationId xmlns:a16="http://schemas.microsoft.com/office/drawing/2014/main" id="{A2B426A8-244F-4016-8C8A-A9B43BD2DD34}"/>
            </a:ext>
          </a:extLst>
        </xdr:cNvPr>
        <xdr:cNvSpPr txBox="1"/>
      </xdr:nvSpPr>
      <xdr:spPr>
        <a:xfrm>
          <a:off x="14414500" y="16503650"/>
          <a:ext cx="339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128270</xdr:rowOff>
    </xdr:from>
    <xdr:to>
      <xdr:col>86</xdr:col>
      <xdr:colOff>25400</xdr:colOff>
      <xdr:row>99</xdr:row>
      <xdr:rowOff>128270</xdr:rowOff>
    </xdr:to>
    <xdr:cxnSp macro="">
      <xdr:nvCxnSpPr>
        <xdr:cNvPr id="677" name="直線コネクタ 676">
          <a:extLst>
            <a:ext uri="{FF2B5EF4-FFF2-40B4-BE49-F238E27FC236}">
              <a16:creationId xmlns:a16="http://schemas.microsoft.com/office/drawing/2014/main" id="{50113AC0-7C68-4C71-B593-3D00188856D8}"/>
            </a:ext>
          </a:extLst>
        </xdr:cNvPr>
        <xdr:cNvCxnSpPr/>
      </xdr:nvCxnSpPr>
      <xdr:spPr>
        <a:xfrm>
          <a:off x="14287500" y="167246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38735</xdr:rowOff>
    </xdr:from>
    <xdr:ext cx="404495" cy="259080"/>
    <xdr:sp macro="" textlink="">
      <xdr:nvSpPr>
        <xdr:cNvPr id="678" name="【公民館】&#10;有形固定資産減価償却率平均値テキスト">
          <a:extLst>
            <a:ext uri="{FF2B5EF4-FFF2-40B4-BE49-F238E27FC236}">
              <a16:creationId xmlns:a16="http://schemas.microsoft.com/office/drawing/2014/main" id="{71D68CD9-2998-4DC1-8402-3F48A55A9F36}"/>
            </a:ext>
          </a:extLst>
        </xdr:cNvPr>
        <xdr:cNvSpPr txBox="1"/>
      </xdr:nvSpPr>
      <xdr:spPr>
        <a:xfrm>
          <a:off x="14414500" y="17640935"/>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106</xdr:row>
      <xdr:rowOff>15875</xdr:rowOff>
    </xdr:from>
    <xdr:to>
      <xdr:col>85</xdr:col>
      <xdr:colOff>171450</xdr:colOff>
      <xdr:row>106</xdr:row>
      <xdr:rowOff>117475</xdr:rowOff>
    </xdr:to>
    <xdr:sp macro="" textlink="">
      <xdr:nvSpPr>
        <xdr:cNvPr id="679" name="フローチャート: 判断 678">
          <a:extLst>
            <a:ext uri="{FF2B5EF4-FFF2-40B4-BE49-F238E27FC236}">
              <a16:creationId xmlns:a16="http://schemas.microsoft.com/office/drawing/2014/main" id="{D9E1E6D1-6BE7-4681-9A14-77BC605B8E1E}"/>
            </a:ext>
          </a:extLst>
        </xdr:cNvPr>
        <xdr:cNvSpPr/>
      </xdr:nvSpPr>
      <xdr:spPr>
        <a:xfrm>
          <a:off x="14325600" y="17785715"/>
          <a:ext cx="876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38735</xdr:rowOff>
    </xdr:from>
    <xdr:to>
      <xdr:col>81</xdr:col>
      <xdr:colOff>101600</xdr:colOff>
      <xdr:row>106</xdr:row>
      <xdr:rowOff>140335</xdr:rowOff>
    </xdr:to>
    <xdr:sp macro="" textlink="">
      <xdr:nvSpPr>
        <xdr:cNvPr id="680" name="フローチャート: 判断 679">
          <a:extLst>
            <a:ext uri="{FF2B5EF4-FFF2-40B4-BE49-F238E27FC236}">
              <a16:creationId xmlns:a16="http://schemas.microsoft.com/office/drawing/2014/main" id="{6E11472C-889E-4631-9142-D5F803C24CA5}"/>
            </a:ext>
          </a:extLst>
        </xdr:cNvPr>
        <xdr:cNvSpPr/>
      </xdr:nvSpPr>
      <xdr:spPr>
        <a:xfrm>
          <a:off x="1357884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4494B373-520F-47CA-A51F-7FCFEBDAB154}"/>
            </a:ext>
          </a:extLst>
        </xdr:cNvPr>
        <xdr:cNvSpPr/>
      </xdr:nvSpPr>
      <xdr:spPr>
        <a:xfrm>
          <a:off x="12804140" y="1779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B75E61E1-BA7F-4074-9D50-8B0D394BA209}"/>
            </a:ext>
          </a:extLst>
        </xdr:cNvPr>
        <xdr:cNvSpPr/>
      </xdr:nvSpPr>
      <xdr:spPr>
        <a:xfrm>
          <a:off x="12029440" y="177838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114935</xdr:rowOff>
    </xdr:from>
    <xdr:to>
      <xdr:col>67</xdr:col>
      <xdr:colOff>101600</xdr:colOff>
      <xdr:row>106</xdr:row>
      <xdr:rowOff>45085</xdr:rowOff>
    </xdr:to>
    <xdr:sp macro="" textlink="">
      <xdr:nvSpPr>
        <xdr:cNvPr id="683" name="フローチャート: 判断 682">
          <a:extLst>
            <a:ext uri="{FF2B5EF4-FFF2-40B4-BE49-F238E27FC236}">
              <a16:creationId xmlns:a16="http://schemas.microsoft.com/office/drawing/2014/main" id="{6FB6EE98-E70C-42F0-94B1-32577631FB08}"/>
            </a:ext>
          </a:extLst>
        </xdr:cNvPr>
        <xdr:cNvSpPr/>
      </xdr:nvSpPr>
      <xdr:spPr>
        <a:xfrm>
          <a:off x="11231880" y="17717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84" name="テキスト ボックス 683">
          <a:extLst>
            <a:ext uri="{FF2B5EF4-FFF2-40B4-BE49-F238E27FC236}">
              <a16:creationId xmlns:a16="http://schemas.microsoft.com/office/drawing/2014/main" id="{D56AF92D-AC4C-466D-8367-CBD60E530F20}"/>
            </a:ext>
          </a:extLst>
        </xdr:cNvPr>
        <xdr:cNvSpPr txBox="1"/>
      </xdr:nvSpPr>
      <xdr:spPr>
        <a:xfrm>
          <a:off x="1420876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1365" cy="259080"/>
    <xdr:sp macro="" textlink="">
      <xdr:nvSpPr>
        <xdr:cNvPr id="685" name="テキスト ボックス 684">
          <a:extLst>
            <a:ext uri="{FF2B5EF4-FFF2-40B4-BE49-F238E27FC236}">
              <a16:creationId xmlns:a16="http://schemas.microsoft.com/office/drawing/2014/main" id="{2EAB0ADA-1553-4056-A8D3-D335E5D909AD}"/>
            </a:ext>
          </a:extLst>
        </xdr:cNvPr>
        <xdr:cNvSpPr txBox="1"/>
      </xdr:nvSpPr>
      <xdr:spPr>
        <a:xfrm>
          <a:off x="13462000" y="186245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86" name="テキスト ボックス 685">
          <a:extLst>
            <a:ext uri="{FF2B5EF4-FFF2-40B4-BE49-F238E27FC236}">
              <a16:creationId xmlns:a16="http://schemas.microsoft.com/office/drawing/2014/main" id="{A703A59D-9918-41FA-BCBF-8BC19FC46262}"/>
            </a:ext>
          </a:extLst>
        </xdr:cNvPr>
        <xdr:cNvSpPr txBox="1"/>
      </xdr:nvSpPr>
      <xdr:spPr>
        <a:xfrm>
          <a:off x="1268730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687" name="テキスト ボックス 686">
          <a:extLst>
            <a:ext uri="{FF2B5EF4-FFF2-40B4-BE49-F238E27FC236}">
              <a16:creationId xmlns:a16="http://schemas.microsoft.com/office/drawing/2014/main" id="{E084F6C6-1210-4882-A8CE-782A77662691}"/>
            </a:ext>
          </a:extLst>
        </xdr:cNvPr>
        <xdr:cNvSpPr txBox="1"/>
      </xdr:nvSpPr>
      <xdr:spPr>
        <a:xfrm>
          <a:off x="1189863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1365" cy="259080"/>
    <xdr:sp macro="" textlink="">
      <xdr:nvSpPr>
        <xdr:cNvPr id="688" name="テキスト ボックス 687">
          <a:extLst>
            <a:ext uri="{FF2B5EF4-FFF2-40B4-BE49-F238E27FC236}">
              <a16:creationId xmlns:a16="http://schemas.microsoft.com/office/drawing/2014/main" id="{BF2F21AA-FEAF-48EF-953A-A6908180800A}"/>
            </a:ext>
          </a:extLst>
        </xdr:cNvPr>
        <xdr:cNvSpPr txBox="1"/>
      </xdr:nvSpPr>
      <xdr:spPr>
        <a:xfrm>
          <a:off x="11115040" y="186245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108</xdr:row>
      <xdr:rowOff>113665</xdr:rowOff>
    </xdr:from>
    <xdr:to>
      <xdr:col>85</xdr:col>
      <xdr:colOff>171450</xdr:colOff>
      <xdr:row>109</xdr:row>
      <xdr:rowOff>43815</xdr:rowOff>
    </xdr:to>
    <xdr:sp macro="" textlink="">
      <xdr:nvSpPr>
        <xdr:cNvPr id="689" name="楕円 688">
          <a:extLst>
            <a:ext uri="{FF2B5EF4-FFF2-40B4-BE49-F238E27FC236}">
              <a16:creationId xmlns:a16="http://schemas.microsoft.com/office/drawing/2014/main" id="{C028F8A2-64F6-4403-8C94-452D3CC8CB52}"/>
            </a:ext>
          </a:extLst>
        </xdr:cNvPr>
        <xdr:cNvSpPr/>
      </xdr:nvSpPr>
      <xdr:spPr>
        <a:xfrm>
          <a:off x="14325600" y="18218785"/>
          <a:ext cx="8763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29210</xdr:rowOff>
    </xdr:from>
    <xdr:ext cx="404495" cy="258445"/>
    <xdr:sp macro="" textlink="">
      <xdr:nvSpPr>
        <xdr:cNvPr id="690" name="【公民館】&#10;有形固定資産減価償却率該当値テキスト">
          <a:extLst>
            <a:ext uri="{FF2B5EF4-FFF2-40B4-BE49-F238E27FC236}">
              <a16:creationId xmlns:a16="http://schemas.microsoft.com/office/drawing/2014/main" id="{1E9A09BB-B605-463E-A2DA-3BFB37FA250E}"/>
            </a:ext>
          </a:extLst>
        </xdr:cNvPr>
        <xdr:cNvSpPr txBox="1"/>
      </xdr:nvSpPr>
      <xdr:spPr>
        <a:xfrm>
          <a:off x="14414500" y="181343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108</xdr:row>
      <xdr:rowOff>113665</xdr:rowOff>
    </xdr:from>
    <xdr:to>
      <xdr:col>81</xdr:col>
      <xdr:colOff>101600</xdr:colOff>
      <xdr:row>109</xdr:row>
      <xdr:rowOff>43815</xdr:rowOff>
    </xdr:to>
    <xdr:sp macro="" textlink="">
      <xdr:nvSpPr>
        <xdr:cNvPr id="691" name="楕円 690">
          <a:extLst>
            <a:ext uri="{FF2B5EF4-FFF2-40B4-BE49-F238E27FC236}">
              <a16:creationId xmlns:a16="http://schemas.microsoft.com/office/drawing/2014/main" id="{63D86335-5EDD-4ED3-AF2A-33ADCBB39B43}"/>
            </a:ext>
          </a:extLst>
        </xdr:cNvPr>
        <xdr:cNvSpPr/>
      </xdr:nvSpPr>
      <xdr:spPr>
        <a:xfrm>
          <a:off x="13578840" y="18218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164465</xdr:rowOff>
    </xdr:from>
    <xdr:to>
      <xdr:col>85</xdr:col>
      <xdr:colOff>127000</xdr:colOff>
      <xdr:row>108</xdr:row>
      <xdr:rowOff>164465</xdr:rowOff>
    </xdr:to>
    <xdr:cxnSp macro="">
      <xdr:nvCxnSpPr>
        <xdr:cNvPr id="692" name="直線コネクタ 691">
          <a:extLst>
            <a:ext uri="{FF2B5EF4-FFF2-40B4-BE49-F238E27FC236}">
              <a16:creationId xmlns:a16="http://schemas.microsoft.com/office/drawing/2014/main" id="{BA081E28-9C26-4597-BC6C-9ED49FD02681}"/>
            </a:ext>
          </a:extLst>
        </xdr:cNvPr>
        <xdr:cNvCxnSpPr/>
      </xdr:nvCxnSpPr>
      <xdr:spPr>
        <a:xfrm>
          <a:off x="13629640" y="18269585"/>
          <a:ext cx="746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105410</xdr:rowOff>
    </xdr:from>
    <xdr:to>
      <xdr:col>76</xdr:col>
      <xdr:colOff>165100</xdr:colOff>
      <xdr:row>109</xdr:row>
      <xdr:rowOff>35560</xdr:rowOff>
    </xdr:to>
    <xdr:sp macro="" textlink="">
      <xdr:nvSpPr>
        <xdr:cNvPr id="693" name="楕円 692">
          <a:extLst>
            <a:ext uri="{FF2B5EF4-FFF2-40B4-BE49-F238E27FC236}">
              <a16:creationId xmlns:a16="http://schemas.microsoft.com/office/drawing/2014/main" id="{45EC8501-9613-44C4-A132-69AC6ECDFF06}"/>
            </a:ext>
          </a:extLst>
        </xdr:cNvPr>
        <xdr:cNvSpPr/>
      </xdr:nvSpPr>
      <xdr:spPr>
        <a:xfrm>
          <a:off x="12804140" y="18210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156210</xdr:rowOff>
    </xdr:from>
    <xdr:to>
      <xdr:col>81</xdr:col>
      <xdr:colOff>50800</xdr:colOff>
      <xdr:row>108</xdr:row>
      <xdr:rowOff>164465</xdr:rowOff>
    </xdr:to>
    <xdr:cxnSp macro="">
      <xdr:nvCxnSpPr>
        <xdr:cNvPr id="694" name="直線コネクタ 693">
          <a:extLst>
            <a:ext uri="{FF2B5EF4-FFF2-40B4-BE49-F238E27FC236}">
              <a16:creationId xmlns:a16="http://schemas.microsoft.com/office/drawing/2014/main" id="{E2A08BFE-A9E4-4238-B9E1-20FE8188DD2D}"/>
            </a:ext>
          </a:extLst>
        </xdr:cNvPr>
        <xdr:cNvCxnSpPr/>
      </xdr:nvCxnSpPr>
      <xdr:spPr>
        <a:xfrm>
          <a:off x="12854940" y="18261330"/>
          <a:ext cx="7747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95885</xdr:rowOff>
    </xdr:from>
    <xdr:to>
      <xdr:col>72</xdr:col>
      <xdr:colOff>38100</xdr:colOff>
      <xdr:row>109</xdr:row>
      <xdr:rowOff>26035</xdr:rowOff>
    </xdr:to>
    <xdr:sp macro="" textlink="">
      <xdr:nvSpPr>
        <xdr:cNvPr id="695" name="楕円 694">
          <a:extLst>
            <a:ext uri="{FF2B5EF4-FFF2-40B4-BE49-F238E27FC236}">
              <a16:creationId xmlns:a16="http://schemas.microsoft.com/office/drawing/2014/main" id="{3EE3EF02-8AA5-4A96-978B-626F040AB1C9}"/>
            </a:ext>
          </a:extLst>
        </xdr:cNvPr>
        <xdr:cNvSpPr/>
      </xdr:nvSpPr>
      <xdr:spPr>
        <a:xfrm>
          <a:off x="12029440" y="182010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108</xdr:row>
      <xdr:rowOff>146685</xdr:rowOff>
    </xdr:from>
    <xdr:to>
      <xdr:col>76</xdr:col>
      <xdr:colOff>114300</xdr:colOff>
      <xdr:row>108</xdr:row>
      <xdr:rowOff>156210</xdr:rowOff>
    </xdr:to>
    <xdr:cxnSp macro="">
      <xdr:nvCxnSpPr>
        <xdr:cNvPr id="696" name="直線コネクタ 695">
          <a:extLst>
            <a:ext uri="{FF2B5EF4-FFF2-40B4-BE49-F238E27FC236}">
              <a16:creationId xmlns:a16="http://schemas.microsoft.com/office/drawing/2014/main" id="{B76BCD9E-9A78-4EBF-B1A0-1DA83603A18F}"/>
            </a:ext>
          </a:extLst>
        </xdr:cNvPr>
        <xdr:cNvCxnSpPr/>
      </xdr:nvCxnSpPr>
      <xdr:spPr>
        <a:xfrm>
          <a:off x="12066270" y="18251805"/>
          <a:ext cx="78867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82550</xdr:rowOff>
    </xdr:from>
    <xdr:to>
      <xdr:col>67</xdr:col>
      <xdr:colOff>101600</xdr:colOff>
      <xdr:row>109</xdr:row>
      <xdr:rowOff>12700</xdr:rowOff>
    </xdr:to>
    <xdr:sp macro="" textlink="">
      <xdr:nvSpPr>
        <xdr:cNvPr id="697" name="楕円 696">
          <a:extLst>
            <a:ext uri="{FF2B5EF4-FFF2-40B4-BE49-F238E27FC236}">
              <a16:creationId xmlns:a16="http://schemas.microsoft.com/office/drawing/2014/main" id="{FEAE0939-DBFA-4E92-9861-6BC762CE43F2}"/>
            </a:ext>
          </a:extLst>
        </xdr:cNvPr>
        <xdr:cNvSpPr/>
      </xdr:nvSpPr>
      <xdr:spPr>
        <a:xfrm>
          <a:off x="11231880" y="18187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133350</xdr:rowOff>
    </xdr:from>
    <xdr:to>
      <xdr:col>71</xdr:col>
      <xdr:colOff>171450</xdr:colOff>
      <xdr:row>108</xdr:row>
      <xdr:rowOff>146685</xdr:rowOff>
    </xdr:to>
    <xdr:cxnSp macro="">
      <xdr:nvCxnSpPr>
        <xdr:cNvPr id="698" name="直線コネクタ 697">
          <a:extLst>
            <a:ext uri="{FF2B5EF4-FFF2-40B4-BE49-F238E27FC236}">
              <a16:creationId xmlns:a16="http://schemas.microsoft.com/office/drawing/2014/main" id="{561CA625-E5A5-4258-8999-953D03CD010B}"/>
            </a:ext>
          </a:extLst>
        </xdr:cNvPr>
        <xdr:cNvCxnSpPr/>
      </xdr:nvCxnSpPr>
      <xdr:spPr>
        <a:xfrm>
          <a:off x="11282680" y="18238470"/>
          <a:ext cx="78359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156845</xdr:rowOff>
    </xdr:from>
    <xdr:ext cx="404495" cy="258445"/>
    <xdr:sp macro="" textlink="">
      <xdr:nvSpPr>
        <xdr:cNvPr id="699" name="n_1aveValue【公民館】&#10;有形固定資産減価償却率">
          <a:extLst>
            <a:ext uri="{FF2B5EF4-FFF2-40B4-BE49-F238E27FC236}">
              <a16:creationId xmlns:a16="http://schemas.microsoft.com/office/drawing/2014/main" id="{3B566C04-0310-46F9-914D-7982537D8D1F}"/>
            </a:ext>
          </a:extLst>
        </xdr:cNvPr>
        <xdr:cNvSpPr txBox="1"/>
      </xdr:nvSpPr>
      <xdr:spPr>
        <a:xfrm>
          <a:off x="13437235" y="175914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143510</xdr:rowOff>
    </xdr:from>
    <xdr:ext cx="404495" cy="258445"/>
    <xdr:sp macro="" textlink="">
      <xdr:nvSpPr>
        <xdr:cNvPr id="700" name="n_2aveValue【公民館】&#10;有形固定資産減価償却率">
          <a:extLst>
            <a:ext uri="{FF2B5EF4-FFF2-40B4-BE49-F238E27FC236}">
              <a16:creationId xmlns:a16="http://schemas.microsoft.com/office/drawing/2014/main" id="{748F2CB3-F54D-4866-844E-0C6C06646758}"/>
            </a:ext>
          </a:extLst>
        </xdr:cNvPr>
        <xdr:cNvSpPr txBox="1"/>
      </xdr:nvSpPr>
      <xdr:spPr>
        <a:xfrm>
          <a:off x="12675235" y="175780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132080</xdr:rowOff>
    </xdr:from>
    <xdr:ext cx="405130" cy="258445"/>
    <xdr:sp macro="" textlink="">
      <xdr:nvSpPr>
        <xdr:cNvPr id="701" name="n_3aveValue【公民館】&#10;有形固定資産減価償却率">
          <a:extLst>
            <a:ext uri="{FF2B5EF4-FFF2-40B4-BE49-F238E27FC236}">
              <a16:creationId xmlns:a16="http://schemas.microsoft.com/office/drawing/2014/main" id="{01FC45AE-A323-4BD3-858D-158396106171}"/>
            </a:ext>
          </a:extLst>
        </xdr:cNvPr>
        <xdr:cNvSpPr txBox="1"/>
      </xdr:nvSpPr>
      <xdr:spPr>
        <a:xfrm>
          <a:off x="11900535" y="175666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61595</xdr:rowOff>
    </xdr:from>
    <xdr:ext cx="404495" cy="259080"/>
    <xdr:sp macro="" textlink="">
      <xdr:nvSpPr>
        <xdr:cNvPr id="702" name="n_4aveValue【公民館】&#10;有形固定資産減価償却率">
          <a:extLst>
            <a:ext uri="{FF2B5EF4-FFF2-40B4-BE49-F238E27FC236}">
              <a16:creationId xmlns:a16="http://schemas.microsoft.com/office/drawing/2014/main" id="{4A8347DA-7BEE-4064-A733-199A669AA538}"/>
            </a:ext>
          </a:extLst>
        </xdr:cNvPr>
        <xdr:cNvSpPr txBox="1"/>
      </xdr:nvSpPr>
      <xdr:spPr>
        <a:xfrm>
          <a:off x="11102975" y="174961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109</xdr:row>
      <xdr:rowOff>34925</xdr:rowOff>
    </xdr:from>
    <xdr:ext cx="404495" cy="259080"/>
    <xdr:sp macro="" textlink="">
      <xdr:nvSpPr>
        <xdr:cNvPr id="703" name="n_1mainValue【公民館】&#10;有形固定資産減価償却率">
          <a:extLst>
            <a:ext uri="{FF2B5EF4-FFF2-40B4-BE49-F238E27FC236}">
              <a16:creationId xmlns:a16="http://schemas.microsoft.com/office/drawing/2014/main" id="{A1457DEE-418F-4060-BE2E-A2908AA4E1DD}"/>
            </a:ext>
          </a:extLst>
        </xdr:cNvPr>
        <xdr:cNvSpPr txBox="1"/>
      </xdr:nvSpPr>
      <xdr:spPr>
        <a:xfrm>
          <a:off x="13437235" y="183076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109</xdr:row>
      <xdr:rowOff>26670</xdr:rowOff>
    </xdr:from>
    <xdr:ext cx="404495" cy="259080"/>
    <xdr:sp macro="" textlink="">
      <xdr:nvSpPr>
        <xdr:cNvPr id="704" name="n_2mainValue【公民館】&#10;有形固定資産減価償却率">
          <a:extLst>
            <a:ext uri="{FF2B5EF4-FFF2-40B4-BE49-F238E27FC236}">
              <a16:creationId xmlns:a16="http://schemas.microsoft.com/office/drawing/2014/main" id="{98BEC114-6A43-4F58-8A1F-3599289A2C60}"/>
            </a:ext>
          </a:extLst>
        </xdr:cNvPr>
        <xdr:cNvSpPr txBox="1"/>
      </xdr:nvSpPr>
      <xdr:spPr>
        <a:xfrm>
          <a:off x="12675235" y="182994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109</xdr:row>
      <xdr:rowOff>17780</xdr:rowOff>
    </xdr:from>
    <xdr:ext cx="405130" cy="258445"/>
    <xdr:sp macro="" textlink="">
      <xdr:nvSpPr>
        <xdr:cNvPr id="705" name="n_3mainValue【公民館】&#10;有形固定資産減価償却率">
          <a:extLst>
            <a:ext uri="{FF2B5EF4-FFF2-40B4-BE49-F238E27FC236}">
              <a16:creationId xmlns:a16="http://schemas.microsoft.com/office/drawing/2014/main" id="{736BA4FB-6A28-468D-97F4-A8357E08FA37}"/>
            </a:ext>
          </a:extLst>
        </xdr:cNvPr>
        <xdr:cNvSpPr txBox="1"/>
      </xdr:nvSpPr>
      <xdr:spPr>
        <a:xfrm>
          <a:off x="11900535" y="182905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109</xdr:row>
      <xdr:rowOff>3810</xdr:rowOff>
    </xdr:from>
    <xdr:ext cx="404495" cy="259080"/>
    <xdr:sp macro="" textlink="">
      <xdr:nvSpPr>
        <xdr:cNvPr id="706" name="n_4mainValue【公民館】&#10;有形固定資産減価償却率">
          <a:extLst>
            <a:ext uri="{FF2B5EF4-FFF2-40B4-BE49-F238E27FC236}">
              <a16:creationId xmlns:a16="http://schemas.microsoft.com/office/drawing/2014/main" id="{45E18A6C-08D5-4AFA-9BD8-692CD593ADC7}"/>
            </a:ext>
          </a:extLst>
        </xdr:cNvPr>
        <xdr:cNvSpPr txBox="1"/>
      </xdr:nvSpPr>
      <xdr:spPr>
        <a:xfrm>
          <a:off x="11102975" y="182765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7ECE75C3-43D0-4472-85F5-D6EAF2A67F8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21E87DAF-6DA2-4AA1-A282-0261BF2662DD}"/>
            </a:ext>
          </a:extLst>
        </xdr:cNvPr>
        <xdr:cNvSpPr/>
      </xdr:nvSpPr>
      <xdr:spPr>
        <a:xfrm>
          <a:off x="1622044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50D738C8-D312-4981-ACC9-065FEF0A77D6}"/>
            </a:ext>
          </a:extLst>
        </xdr:cNvPr>
        <xdr:cNvSpPr/>
      </xdr:nvSpPr>
      <xdr:spPr>
        <a:xfrm>
          <a:off x="1622044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318F29E2-A602-4A51-87AC-E32FFB441160}"/>
            </a:ext>
          </a:extLst>
        </xdr:cNvPr>
        <xdr:cNvSpPr/>
      </xdr:nvSpPr>
      <xdr:spPr>
        <a:xfrm>
          <a:off x="1709928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0C818B5E-81D9-4AEE-9509-C6BC0A709BB4}"/>
            </a:ext>
          </a:extLst>
        </xdr:cNvPr>
        <xdr:cNvSpPr/>
      </xdr:nvSpPr>
      <xdr:spPr>
        <a:xfrm>
          <a:off x="1709928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92594AE5-867D-4404-A2A3-1D7F7A74EEE3}"/>
            </a:ext>
          </a:extLst>
        </xdr:cNvPr>
        <xdr:cNvSpPr/>
      </xdr:nvSpPr>
      <xdr:spPr>
        <a:xfrm>
          <a:off x="1810512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372AEB71-7B50-46F0-843E-3CE5C7433102}"/>
            </a:ext>
          </a:extLst>
        </xdr:cNvPr>
        <xdr:cNvSpPr/>
      </xdr:nvSpPr>
      <xdr:spPr>
        <a:xfrm>
          <a:off x="1810512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0.218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B1A7E7A1-EF68-4E30-98ED-10BC0222EB43}"/>
            </a:ext>
          </a:extLst>
        </xdr:cNvPr>
        <xdr:cNvSpPr/>
      </xdr:nvSpPr>
      <xdr:spPr>
        <a:xfrm>
          <a:off x="16093440" y="16394430"/>
          <a:ext cx="41757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250" cy="225425"/>
    <xdr:sp macro="" textlink="">
      <xdr:nvSpPr>
        <xdr:cNvPr id="715" name="テキスト ボックス 714">
          <a:extLst>
            <a:ext uri="{FF2B5EF4-FFF2-40B4-BE49-F238E27FC236}">
              <a16:creationId xmlns:a16="http://schemas.microsoft.com/office/drawing/2014/main" id="{3EF0F6F4-55B8-4AA3-B4C6-489A63E32265}"/>
            </a:ext>
          </a:extLst>
        </xdr:cNvPr>
        <xdr:cNvSpPr txBox="1"/>
      </xdr:nvSpPr>
      <xdr:spPr>
        <a:xfrm>
          <a:off x="16078200" y="162077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A4D3D0F0-5F2B-48D6-B67B-D62858C9DFC4}"/>
            </a:ext>
          </a:extLst>
        </xdr:cNvPr>
        <xdr:cNvCxnSpPr/>
      </xdr:nvCxnSpPr>
      <xdr:spPr>
        <a:xfrm>
          <a:off x="16093440" y="1862709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717" name="直線コネクタ 716">
          <a:extLst>
            <a:ext uri="{FF2B5EF4-FFF2-40B4-BE49-F238E27FC236}">
              <a16:creationId xmlns:a16="http://schemas.microsoft.com/office/drawing/2014/main" id="{0659E9C1-EA49-4949-8D2C-0276B9276ADC}"/>
            </a:ext>
          </a:extLst>
        </xdr:cNvPr>
        <xdr:cNvCxnSpPr/>
      </xdr:nvCxnSpPr>
      <xdr:spPr>
        <a:xfrm>
          <a:off x="16093440" y="1830832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6725" cy="258445"/>
    <xdr:sp macro="" textlink="">
      <xdr:nvSpPr>
        <xdr:cNvPr id="718" name="テキスト ボックス 717">
          <a:extLst>
            <a:ext uri="{FF2B5EF4-FFF2-40B4-BE49-F238E27FC236}">
              <a16:creationId xmlns:a16="http://schemas.microsoft.com/office/drawing/2014/main" id="{E48C3986-6656-4E76-A54F-59DF37EC10D1}"/>
            </a:ext>
          </a:extLst>
        </xdr:cNvPr>
        <xdr:cNvSpPr txBox="1"/>
      </xdr:nvSpPr>
      <xdr:spPr>
        <a:xfrm>
          <a:off x="15694660" y="181698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719" name="直線コネクタ 718">
          <a:extLst>
            <a:ext uri="{FF2B5EF4-FFF2-40B4-BE49-F238E27FC236}">
              <a16:creationId xmlns:a16="http://schemas.microsoft.com/office/drawing/2014/main" id="{D1D77B6F-23D8-4E9D-BAA7-A7BB19A9415A}"/>
            </a:ext>
          </a:extLst>
        </xdr:cNvPr>
        <xdr:cNvCxnSpPr/>
      </xdr:nvCxnSpPr>
      <xdr:spPr>
        <a:xfrm>
          <a:off x="16093440" y="1798955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6725" cy="259080"/>
    <xdr:sp macro="" textlink="">
      <xdr:nvSpPr>
        <xdr:cNvPr id="720" name="テキスト ボックス 719">
          <a:extLst>
            <a:ext uri="{FF2B5EF4-FFF2-40B4-BE49-F238E27FC236}">
              <a16:creationId xmlns:a16="http://schemas.microsoft.com/office/drawing/2014/main" id="{323CC2F7-5B07-4E3E-A189-31AF6B4E2D65}"/>
            </a:ext>
          </a:extLst>
        </xdr:cNvPr>
        <xdr:cNvSpPr txBox="1"/>
      </xdr:nvSpPr>
      <xdr:spPr>
        <a:xfrm>
          <a:off x="15694660" y="178504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721" name="直線コネクタ 720">
          <a:extLst>
            <a:ext uri="{FF2B5EF4-FFF2-40B4-BE49-F238E27FC236}">
              <a16:creationId xmlns:a16="http://schemas.microsoft.com/office/drawing/2014/main" id="{79E1EE06-1633-4DD5-A738-730D19F764C8}"/>
            </a:ext>
          </a:extLst>
        </xdr:cNvPr>
        <xdr:cNvCxnSpPr/>
      </xdr:nvCxnSpPr>
      <xdr:spPr>
        <a:xfrm>
          <a:off x="16093440" y="176701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6725" cy="258445"/>
    <xdr:sp macro="" textlink="">
      <xdr:nvSpPr>
        <xdr:cNvPr id="722" name="テキスト ボックス 721">
          <a:extLst>
            <a:ext uri="{FF2B5EF4-FFF2-40B4-BE49-F238E27FC236}">
              <a16:creationId xmlns:a16="http://schemas.microsoft.com/office/drawing/2014/main" id="{A61A62D3-8298-44DD-9C25-2B08412F4C66}"/>
            </a:ext>
          </a:extLst>
        </xdr:cNvPr>
        <xdr:cNvSpPr txBox="1"/>
      </xdr:nvSpPr>
      <xdr:spPr>
        <a:xfrm>
          <a:off x="15694660" y="175323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723" name="直線コネクタ 722">
          <a:extLst>
            <a:ext uri="{FF2B5EF4-FFF2-40B4-BE49-F238E27FC236}">
              <a16:creationId xmlns:a16="http://schemas.microsoft.com/office/drawing/2014/main" id="{C456E9C7-6DFE-434D-9ED8-A73EA09B259E}"/>
            </a:ext>
          </a:extLst>
        </xdr:cNvPr>
        <xdr:cNvCxnSpPr/>
      </xdr:nvCxnSpPr>
      <xdr:spPr>
        <a:xfrm>
          <a:off x="16093440" y="173513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6725" cy="258445"/>
    <xdr:sp macro="" textlink="">
      <xdr:nvSpPr>
        <xdr:cNvPr id="724" name="テキスト ボックス 723">
          <a:extLst>
            <a:ext uri="{FF2B5EF4-FFF2-40B4-BE49-F238E27FC236}">
              <a16:creationId xmlns:a16="http://schemas.microsoft.com/office/drawing/2014/main" id="{E7C5FBFF-ED87-469E-ACB5-D1C1E576F711}"/>
            </a:ext>
          </a:extLst>
        </xdr:cNvPr>
        <xdr:cNvSpPr txBox="1"/>
      </xdr:nvSpPr>
      <xdr:spPr>
        <a:xfrm>
          <a:off x="15694660" y="172129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725" name="直線コネクタ 724">
          <a:extLst>
            <a:ext uri="{FF2B5EF4-FFF2-40B4-BE49-F238E27FC236}">
              <a16:creationId xmlns:a16="http://schemas.microsoft.com/office/drawing/2014/main" id="{1299519F-38FD-48A6-B63C-02DB1E7EE578}"/>
            </a:ext>
          </a:extLst>
        </xdr:cNvPr>
        <xdr:cNvCxnSpPr/>
      </xdr:nvCxnSpPr>
      <xdr:spPr>
        <a:xfrm>
          <a:off x="16093440" y="1703260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6725" cy="259080"/>
    <xdr:sp macro="" textlink="">
      <xdr:nvSpPr>
        <xdr:cNvPr id="726" name="テキスト ボックス 725">
          <a:extLst>
            <a:ext uri="{FF2B5EF4-FFF2-40B4-BE49-F238E27FC236}">
              <a16:creationId xmlns:a16="http://schemas.microsoft.com/office/drawing/2014/main" id="{A5185E9A-80BE-4E1E-A68E-065594A2A505}"/>
            </a:ext>
          </a:extLst>
        </xdr:cNvPr>
        <xdr:cNvSpPr txBox="1"/>
      </xdr:nvSpPr>
      <xdr:spPr>
        <a:xfrm>
          <a:off x="15694660" y="16894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727" name="直線コネクタ 726">
          <a:extLst>
            <a:ext uri="{FF2B5EF4-FFF2-40B4-BE49-F238E27FC236}">
              <a16:creationId xmlns:a16="http://schemas.microsoft.com/office/drawing/2014/main" id="{CCDE1A96-6B00-4DA2-85E1-23E5E582DCAC}"/>
            </a:ext>
          </a:extLst>
        </xdr:cNvPr>
        <xdr:cNvCxnSpPr/>
      </xdr:nvCxnSpPr>
      <xdr:spPr>
        <a:xfrm>
          <a:off x="16093440" y="167132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6725" cy="258445"/>
    <xdr:sp macro="" textlink="">
      <xdr:nvSpPr>
        <xdr:cNvPr id="728" name="テキスト ボックス 727">
          <a:extLst>
            <a:ext uri="{FF2B5EF4-FFF2-40B4-BE49-F238E27FC236}">
              <a16:creationId xmlns:a16="http://schemas.microsoft.com/office/drawing/2014/main" id="{FA72436B-3ABE-45AD-A171-3E050FC4A7DC}"/>
            </a:ext>
          </a:extLst>
        </xdr:cNvPr>
        <xdr:cNvSpPr txBox="1"/>
      </xdr:nvSpPr>
      <xdr:spPr>
        <a:xfrm>
          <a:off x="15694660" y="165747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7FC6DD8E-5921-43B2-B079-F3651254BB0E}"/>
            </a:ext>
          </a:extLst>
        </xdr:cNvPr>
        <xdr:cNvCxnSpPr/>
      </xdr:nvCxnSpPr>
      <xdr:spPr>
        <a:xfrm>
          <a:off x="16093440" y="16394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725" cy="259080"/>
    <xdr:sp macro="" textlink="">
      <xdr:nvSpPr>
        <xdr:cNvPr id="730" name="テキスト ボックス 729">
          <a:extLst>
            <a:ext uri="{FF2B5EF4-FFF2-40B4-BE49-F238E27FC236}">
              <a16:creationId xmlns:a16="http://schemas.microsoft.com/office/drawing/2014/main" id="{7AA0DCE7-F46A-47D8-B8BF-9B4AA9C9183D}"/>
            </a:ext>
          </a:extLst>
        </xdr:cNvPr>
        <xdr:cNvSpPr txBox="1"/>
      </xdr:nvSpPr>
      <xdr:spPr>
        <a:xfrm>
          <a:off x="15694660" y="162560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A6114D60-21C2-43D0-94E0-06B8D6A177D0}"/>
            </a:ext>
          </a:extLst>
        </xdr:cNvPr>
        <xdr:cNvSpPr/>
      </xdr:nvSpPr>
      <xdr:spPr>
        <a:xfrm>
          <a:off x="16093440" y="16394430"/>
          <a:ext cx="41757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27305</xdr:rowOff>
    </xdr:from>
    <xdr:to>
      <xdr:col>116</xdr:col>
      <xdr:colOff>62865</xdr:colOff>
      <xdr:row>109</xdr:row>
      <xdr:rowOff>31115</xdr:rowOff>
    </xdr:to>
    <xdr:cxnSp macro="">
      <xdr:nvCxnSpPr>
        <xdr:cNvPr id="732" name="直線コネクタ 731">
          <a:extLst>
            <a:ext uri="{FF2B5EF4-FFF2-40B4-BE49-F238E27FC236}">
              <a16:creationId xmlns:a16="http://schemas.microsoft.com/office/drawing/2014/main" id="{9E371C7E-14C3-4EF5-A973-986349C48855}"/>
            </a:ext>
          </a:extLst>
        </xdr:cNvPr>
        <xdr:cNvCxnSpPr/>
      </xdr:nvCxnSpPr>
      <xdr:spPr>
        <a:xfrm flipV="1">
          <a:off x="19509105" y="16791305"/>
          <a:ext cx="0" cy="1512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34925</xdr:rowOff>
    </xdr:from>
    <xdr:ext cx="469265" cy="259080"/>
    <xdr:sp macro="" textlink="">
      <xdr:nvSpPr>
        <xdr:cNvPr id="733" name="【公民館】&#10;一人当たり面積最小値テキスト">
          <a:extLst>
            <a:ext uri="{FF2B5EF4-FFF2-40B4-BE49-F238E27FC236}">
              <a16:creationId xmlns:a16="http://schemas.microsoft.com/office/drawing/2014/main" id="{4F3F3C4E-E8FE-4C9D-9FE4-8383A5BF4819}"/>
            </a:ext>
          </a:extLst>
        </xdr:cNvPr>
        <xdr:cNvSpPr txBox="1"/>
      </xdr:nvSpPr>
      <xdr:spPr>
        <a:xfrm>
          <a:off x="19547840" y="183076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dr:col>115</xdr:col>
      <xdr:colOff>165100</xdr:colOff>
      <xdr:row>109</xdr:row>
      <xdr:rowOff>31115</xdr:rowOff>
    </xdr:from>
    <xdr:to>
      <xdr:col>116</xdr:col>
      <xdr:colOff>152400</xdr:colOff>
      <xdr:row>109</xdr:row>
      <xdr:rowOff>31115</xdr:rowOff>
    </xdr:to>
    <xdr:cxnSp macro="">
      <xdr:nvCxnSpPr>
        <xdr:cNvPr id="734" name="直線コネクタ 733">
          <a:extLst>
            <a:ext uri="{FF2B5EF4-FFF2-40B4-BE49-F238E27FC236}">
              <a16:creationId xmlns:a16="http://schemas.microsoft.com/office/drawing/2014/main" id="{94AF16CA-0365-4F9E-A20A-3DB1178FD56C}"/>
            </a:ext>
          </a:extLst>
        </xdr:cNvPr>
        <xdr:cNvCxnSpPr/>
      </xdr:nvCxnSpPr>
      <xdr:spPr>
        <a:xfrm>
          <a:off x="19443700" y="183038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145415</xdr:rowOff>
    </xdr:from>
    <xdr:ext cx="469265" cy="258445"/>
    <xdr:sp macro="" textlink="">
      <xdr:nvSpPr>
        <xdr:cNvPr id="735" name="【公民館】&#10;一人当たり面積最大値テキスト">
          <a:extLst>
            <a:ext uri="{FF2B5EF4-FFF2-40B4-BE49-F238E27FC236}">
              <a16:creationId xmlns:a16="http://schemas.microsoft.com/office/drawing/2014/main" id="{6A46A8D0-1094-4A78-A417-BC5D384F53BE}"/>
            </a:ext>
          </a:extLst>
        </xdr:cNvPr>
        <xdr:cNvSpPr txBox="1"/>
      </xdr:nvSpPr>
      <xdr:spPr>
        <a:xfrm>
          <a:off x="19547840" y="165741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4.749</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27305</xdr:rowOff>
    </xdr:from>
    <xdr:to>
      <xdr:col>116</xdr:col>
      <xdr:colOff>152400</xdr:colOff>
      <xdr:row>100</xdr:row>
      <xdr:rowOff>27305</xdr:rowOff>
    </xdr:to>
    <xdr:cxnSp macro="">
      <xdr:nvCxnSpPr>
        <xdr:cNvPr id="736" name="直線コネクタ 735">
          <a:extLst>
            <a:ext uri="{FF2B5EF4-FFF2-40B4-BE49-F238E27FC236}">
              <a16:creationId xmlns:a16="http://schemas.microsoft.com/office/drawing/2014/main" id="{EDA4160B-8F9E-4CC5-8BA1-CB5AAFAB7D1A}"/>
            </a:ext>
          </a:extLst>
        </xdr:cNvPr>
        <xdr:cNvCxnSpPr/>
      </xdr:nvCxnSpPr>
      <xdr:spPr>
        <a:xfrm>
          <a:off x="19443700" y="167913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137795</xdr:rowOff>
    </xdr:from>
    <xdr:ext cx="469265" cy="259080"/>
    <xdr:sp macro="" textlink="">
      <xdr:nvSpPr>
        <xdr:cNvPr id="737" name="【公民館】&#10;一人当たり面積平均値テキスト">
          <a:extLst>
            <a:ext uri="{FF2B5EF4-FFF2-40B4-BE49-F238E27FC236}">
              <a16:creationId xmlns:a16="http://schemas.microsoft.com/office/drawing/2014/main" id="{88EDB98C-7EDC-458A-98AB-15CED894DC37}"/>
            </a:ext>
          </a:extLst>
        </xdr:cNvPr>
        <xdr:cNvSpPr txBox="1"/>
      </xdr:nvSpPr>
      <xdr:spPr>
        <a:xfrm>
          <a:off x="19547840" y="18075275"/>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0.515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107</xdr:row>
      <xdr:rowOff>159385</xdr:rowOff>
    </xdr:from>
    <xdr:to>
      <xdr:col>116</xdr:col>
      <xdr:colOff>114300</xdr:colOff>
      <xdr:row>108</xdr:row>
      <xdr:rowOff>89535</xdr:rowOff>
    </xdr:to>
    <xdr:sp macro="" textlink="">
      <xdr:nvSpPr>
        <xdr:cNvPr id="738" name="フローチャート: 判断 737">
          <a:extLst>
            <a:ext uri="{FF2B5EF4-FFF2-40B4-BE49-F238E27FC236}">
              <a16:creationId xmlns:a16="http://schemas.microsoft.com/office/drawing/2014/main" id="{A8304D60-6A75-4082-A39D-EA9268C93AEF}"/>
            </a:ext>
          </a:extLst>
        </xdr:cNvPr>
        <xdr:cNvSpPr/>
      </xdr:nvSpPr>
      <xdr:spPr>
        <a:xfrm>
          <a:off x="19458940" y="18096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133350</xdr:rowOff>
    </xdr:from>
    <xdr:to>
      <xdr:col>112</xdr:col>
      <xdr:colOff>38100</xdr:colOff>
      <xdr:row>108</xdr:row>
      <xdr:rowOff>63500</xdr:rowOff>
    </xdr:to>
    <xdr:sp macro="" textlink="">
      <xdr:nvSpPr>
        <xdr:cNvPr id="739" name="フローチャート: 判断 738">
          <a:extLst>
            <a:ext uri="{FF2B5EF4-FFF2-40B4-BE49-F238E27FC236}">
              <a16:creationId xmlns:a16="http://schemas.microsoft.com/office/drawing/2014/main" id="{8C94D061-CD53-4696-AAF4-F4CCBC21FAF3}"/>
            </a:ext>
          </a:extLst>
        </xdr:cNvPr>
        <xdr:cNvSpPr/>
      </xdr:nvSpPr>
      <xdr:spPr>
        <a:xfrm>
          <a:off x="18735040" y="18070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74930</xdr:rowOff>
    </xdr:to>
    <xdr:sp macro="" textlink="">
      <xdr:nvSpPr>
        <xdr:cNvPr id="740" name="フローチャート: 判断 739">
          <a:extLst>
            <a:ext uri="{FF2B5EF4-FFF2-40B4-BE49-F238E27FC236}">
              <a16:creationId xmlns:a16="http://schemas.microsoft.com/office/drawing/2014/main" id="{88A1A451-7FEA-4634-B557-736D8925A964}"/>
            </a:ext>
          </a:extLst>
        </xdr:cNvPr>
        <xdr:cNvSpPr/>
      </xdr:nvSpPr>
      <xdr:spPr>
        <a:xfrm>
          <a:off x="17937480" y="1808162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160655</xdr:rowOff>
    </xdr:from>
    <xdr:to>
      <xdr:col>102</xdr:col>
      <xdr:colOff>165100</xdr:colOff>
      <xdr:row>108</xdr:row>
      <xdr:rowOff>90805</xdr:rowOff>
    </xdr:to>
    <xdr:sp macro="" textlink="">
      <xdr:nvSpPr>
        <xdr:cNvPr id="741" name="フローチャート: 判断 740">
          <a:extLst>
            <a:ext uri="{FF2B5EF4-FFF2-40B4-BE49-F238E27FC236}">
              <a16:creationId xmlns:a16="http://schemas.microsoft.com/office/drawing/2014/main" id="{1D283E2B-C4D6-43EC-89FA-57080E4DC847}"/>
            </a:ext>
          </a:extLst>
        </xdr:cNvPr>
        <xdr:cNvSpPr/>
      </xdr:nvSpPr>
      <xdr:spPr>
        <a:xfrm>
          <a:off x="17162780" y="18098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161925</xdr:rowOff>
    </xdr:from>
    <xdr:to>
      <xdr:col>98</xdr:col>
      <xdr:colOff>38100</xdr:colOff>
      <xdr:row>108</xdr:row>
      <xdr:rowOff>92075</xdr:rowOff>
    </xdr:to>
    <xdr:sp macro="" textlink="">
      <xdr:nvSpPr>
        <xdr:cNvPr id="742" name="フローチャート: 判断 741">
          <a:extLst>
            <a:ext uri="{FF2B5EF4-FFF2-40B4-BE49-F238E27FC236}">
              <a16:creationId xmlns:a16="http://schemas.microsoft.com/office/drawing/2014/main" id="{99D9F836-9104-4CB9-81D4-A6A8CB72836A}"/>
            </a:ext>
          </a:extLst>
        </xdr:cNvPr>
        <xdr:cNvSpPr/>
      </xdr:nvSpPr>
      <xdr:spPr>
        <a:xfrm>
          <a:off x="16388080" y="180994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43" name="テキスト ボックス 742">
          <a:extLst>
            <a:ext uri="{FF2B5EF4-FFF2-40B4-BE49-F238E27FC236}">
              <a16:creationId xmlns:a16="http://schemas.microsoft.com/office/drawing/2014/main" id="{79EE8B93-2A72-48A7-9618-5F98F744D17E}"/>
            </a:ext>
          </a:extLst>
        </xdr:cNvPr>
        <xdr:cNvSpPr txBox="1"/>
      </xdr:nvSpPr>
      <xdr:spPr>
        <a:xfrm>
          <a:off x="1934210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744" name="テキスト ボックス 743">
          <a:extLst>
            <a:ext uri="{FF2B5EF4-FFF2-40B4-BE49-F238E27FC236}">
              <a16:creationId xmlns:a16="http://schemas.microsoft.com/office/drawing/2014/main" id="{2EB0D078-28BC-431D-A1AC-EFF4EBEF5E0F}"/>
            </a:ext>
          </a:extLst>
        </xdr:cNvPr>
        <xdr:cNvSpPr txBox="1"/>
      </xdr:nvSpPr>
      <xdr:spPr>
        <a:xfrm>
          <a:off x="1860423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1365" cy="259080"/>
    <xdr:sp macro="" textlink="">
      <xdr:nvSpPr>
        <xdr:cNvPr id="745" name="テキスト ボックス 744">
          <a:extLst>
            <a:ext uri="{FF2B5EF4-FFF2-40B4-BE49-F238E27FC236}">
              <a16:creationId xmlns:a16="http://schemas.microsoft.com/office/drawing/2014/main" id="{190975CE-1965-42A4-BDE8-6606AC0F2E4C}"/>
            </a:ext>
          </a:extLst>
        </xdr:cNvPr>
        <xdr:cNvSpPr txBox="1"/>
      </xdr:nvSpPr>
      <xdr:spPr>
        <a:xfrm>
          <a:off x="17820640" y="186245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46" name="テキスト ボックス 745">
          <a:extLst>
            <a:ext uri="{FF2B5EF4-FFF2-40B4-BE49-F238E27FC236}">
              <a16:creationId xmlns:a16="http://schemas.microsoft.com/office/drawing/2014/main" id="{4C403314-7FB6-48A3-8FF3-FE63B6F2E4F0}"/>
            </a:ext>
          </a:extLst>
        </xdr:cNvPr>
        <xdr:cNvSpPr txBox="1"/>
      </xdr:nvSpPr>
      <xdr:spPr>
        <a:xfrm>
          <a:off x="1704594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747" name="テキスト ボックス 746">
          <a:extLst>
            <a:ext uri="{FF2B5EF4-FFF2-40B4-BE49-F238E27FC236}">
              <a16:creationId xmlns:a16="http://schemas.microsoft.com/office/drawing/2014/main" id="{012F5F56-AFE1-437C-A428-802DDC271C32}"/>
            </a:ext>
          </a:extLst>
        </xdr:cNvPr>
        <xdr:cNvSpPr txBox="1"/>
      </xdr:nvSpPr>
      <xdr:spPr>
        <a:xfrm>
          <a:off x="1625727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138430</xdr:rowOff>
    </xdr:from>
    <xdr:to>
      <xdr:col>116</xdr:col>
      <xdr:colOff>114300</xdr:colOff>
      <xdr:row>107</xdr:row>
      <xdr:rowOff>68580</xdr:rowOff>
    </xdr:to>
    <xdr:sp macro="" textlink="">
      <xdr:nvSpPr>
        <xdr:cNvPr id="748" name="楕円 747">
          <a:extLst>
            <a:ext uri="{FF2B5EF4-FFF2-40B4-BE49-F238E27FC236}">
              <a16:creationId xmlns:a16="http://schemas.microsoft.com/office/drawing/2014/main" id="{555BB2F9-4F15-4819-AD19-85B0CA441738}"/>
            </a:ext>
          </a:extLst>
        </xdr:cNvPr>
        <xdr:cNvSpPr/>
      </xdr:nvSpPr>
      <xdr:spPr>
        <a:xfrm>
          <a:off x="19458940" y="17908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161290</xdr:rowOff>
    </xdr:from>
    <xdr:ext cx="469265" cy="259080"/>
    <xdr:sp macro="" textlink="">
      <xdr:nvSpPr>
        <xdr:cNvPr id="749" name="【公民館】&#10;一人当たり面積該当値テキスト">
          <a:extLst>
            <a:ext uri="{FF2B5EF4-FFF2-40B4-BE49-F238E27FC236}">
              <a16:creationId xmlns:a16="http://schemas.microsoft.com/office/drawing/2014/main" id="{4E4AC84B-4065-42AC-BEF9-938CAF7CBFC6}"/>
            </a:ext>
          </a:extLst>
        </xdr:cNvPr>
        <xdr:cNvSpPr txBox="1"/>
      </xdr:nvSpPr>
      <xdr:spPr>
        <a:xfrm>
          <a:off x="19547840" y="177634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1.104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147955</xdr:rowOff>
    </xdr:from>
    <xdr:to>
      <xdr:col>112</xdr:col>
      <xdr:colOff>38100</xdr:colOff>
      <xdr:row>107</xdr:row>
      <xdr:rowOff>78105</xdr:rowOff>
    </xdr:to>
    <xdr:sp macro="" textlink="">
      <xdr:nvSpPr>
        <xdr:cNvPr id="750" name="楕円 749">
          <a:extLst>
            <a:ext uri="{FF2B5EF4-FFF2-40B4-BE49-F238E27FC236}">
              <a16:creationId xmlns:a16="http://schemas.microsoft.com/office/drawing/2014/main" id="{6FE9DD5C-B761-4F5D-8A42-9A808B3B6A7A}"/>
            </a:ext>
          </a:extLst>
        </xdr:cNvPr>
        <xdr:cNvSpPr/>
      </xdr:nvSpPr>
      <xdr:spPr>
        <a:xfrm>
          <a:off x="18735040" y="179177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107</xdr:row>
      <xdr:rowOff>17780</xdr:rowOff>
    </xdr:from>
    <xdr:to>
      <xdr:col>116</xdr:col>
      <xdr:colOff>63500</xdr:colOff>
      <xdr:row>107</xdr:row>
      <xdr:rowOff>27305</xdr:rowOff>
    </xdr:to>
    <xdr:cxnSp macro="">
      <xdr:nvCxnSpPr>
        <xdr:cNvPr id="751" name="直線コネクタ 750">
          <a:extLst>
            <a:ext uri="{FF2B5EF4-FFF2-40B4-BE49-F238E27FC236}">
              <a16:creationId xmlns:a16="http://schemas.microsoft.com/office/drawing/2014/main" id="{6CBCC48F-08F1-4564-B57C-E2793E4351B1}"/>
            </a:ext>
          </a:extLst>
        </xdr:cNvPr>
        <xdr:cNvCxnSpPr/>
      </xdr:nvCxnSpPr>
      <xdr:spPr>
        <a:xfrm flipV="1">
          <a:off x="18771870" y="17955260"/>
          <a:ext cx="73787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156210</xdr:rowOff>
    </xdr:from>
    <xdr:to>
      <xdr:col>107</xdr:col>
      <xdr:colOff>101600</xdr:colOff>
      <xdr:row>107</xdr:row>
      <xdr:rowOff>86360</xdr:rowOff>
    </xdr:to>
    <xdr:sp macro="" textlink="">
      <xdr:nvSpPr>
        <xdr:cNvPr id="752" name="楕円 751">
          <a:extLst>
            <a:ext uri="{FF2B5EF4-FFF2-40B4-BE49-F238E27FC236}">
              <a16:creationId xmlns:a16="http://schemas.microsoft.com/office/drawing/2014/main" id="{2D8CED9E-5EE6-4425-95A9-94ACF46D42F5}"/>
            </a:ext>
          </a:extLst>
        </xdr:cNvPr>
        <xdr:cNvSpPr/>
      </xdr:nvSpPr>
      <xdr:spPr>
        <a:xfrm>
          <a:off x="17937480" y="17926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27305</xdr:rowOff>
    </xdr:from>
    <xdr:to>
      <xdr:col>111</xdr:col>
      <xdr:colOff>171450</xdr:colOff>
      <xdr:row>107</xdr:row>
      <xdr:rowOff>35560</xdr:rowOff>
    </xdr:to>
    <xdr:cxnSp macro="">
      <xdr:nvCxnSpPr>
        <xdr:cNvPr id="753" name="直線コネクタ 752">
          <a:extLst>
            <a:ext uri="{FF2B5EF4-FFF2-40B4-BE49-F238E27FC236}">
              <a16:creationId xmlns:a16="http://schemas.microsoft.com/office/drawing/2014/main" id="{C980857E-13A9-4A3D-9A49-F2DD8FF35C4D}"/>
            </a:ext>
          </a:extLst>
        </xdr:cNvPr>
        <xdr:cNvCxnSpPr/>
      </xdr:nvCxnSpPr>
      <xdr:spPr>
        <a:xfrm flipV="1">
          <a:off x="17988280" y="17964785"/>
          <a:ext cx="78359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164465</xdr:rowOff>
    </xdr:from>
    <xdr:to>
      <xdr:col>102</xdr:col>
      <xdr:colOff>165100</xdr:colOff>
      <xdr:row>107</xdr:row>
      <xdr:rowOff>94615</xdr:rowOff>
    </xdr:to>
    <xdr:sp macro="" textlink="">
      <xdr:nvSpPr>
        <xdr:cNvPr id="754" name="楕円 753">
          <a:extLst>
            <a:ext uri="{FF2B5EF4-FFF2-40B4-BE49-F238E27FC236}">
              <a16:creationId xmlns:a16="http://schemas.microsoft.com/office/drawing/2014/main" id="{3CD6AA36-61C7-4199-ADD5-C77532B0FA1A}"/>
            </a:ext>
          </a:extLst>
        </xdr:cNvPr>
        <xdr:cNvSpPr/>
      </xdr:nvSpPr>
      <xdr:spPr>
        <a:xfrm>
          <a:off x="17162780" y="17934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35560</xdr:rowOff>
    </xdr:from>
    <xdr:to>
      <xdr:col>107</xdr:col>
      <xdr:colOff>50800</xdr:colOff>
      <xdr:row>107</xdr:row>
      <xdr:rowOff>43815</xdr:rowOff>
    </xdr:to>
    <xdr:cxnSp macro="">
      <xdr:nvCxnSpPr>
        <xdr:cNvPr id="755" name="直線コネクタ 754">
          <a:extLst>
            <a:ext uri="{FF2B5EF4-FFF2-40B4-BE49-F238E27FC236}">
              <a16:creationId xmlns:a16="http://schemas.microsoft.com/office/drawing/2014/main" id="{D8302E73-9E41-4D80-BFB4-35867CB72809}"/>
            </a:ext>
          </a:extLst>
        </xdr:cNvPr>
        <xdr:cNvCxnSpPr/>
      </xdr:nvCxnSpPr>
      <xdr:spPr>
        <a:xfrm flipV="1">
          <a:off x="17213580" y="17973040"/>
          <a:ext cx="7747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166370</xdr:rowOff>
    </xdr:from>
    <xdr:to>
      <xdr:col>98</xdr:col>
      <xdr:colOff>38100</xdr:colOff>
      <xdr:row>107</xdr:row>
      <xdr:rowOff>96520</xdr:rowOff>
    </xdr:to>
    <xdr:sp macro="" textlink="">
      <xdr:nvSpPr>
        <xdr:cNvPr id="756" name="楕円 755">
          <a:extLst>
            <a:ext uri="{FF2B5EF4-FFF2-40B4-BE49-F238E27FC236}">
              <a16:creationId xmlns:a16="http://schemas.microsoft.com/office/drawing/2014/main" id="{D8B28AB7-2190-43B6-8117-9992E765F57D}"/>
            </a:ext>
          </a:extLst>
        </xdr:cNvPr>
        <xdr:cNvSpPr/>
      </xdr:nvSpPr>
      <xdr:spPr>
        <a:xfrm>
          <a:off x="16388080" y="179362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107</xdr:row>
      <xdr:rowOff>43815</xdr:rowOff>
    </xdr:from>
    <xdr:to>
      <xdr:col>102</xdr:col>
      <xdr:colOff>114300</xdr:colOff>
      <xdr:row>107</xdr:row>
      <xdr:rowOff>45720</xdr:rowOff>
    </xdr:to>
    <xdr:cxnSp macro="">
      <xdr:nvCxnSpPr>
        <xdr:cNvPr id="757" name="直線コネクタ 756">
          <a:extLst>
            <a:ext uri="{FF2B5EF4-FFF2-40B4-BE49-F238E27FC236}">
              <a16:creationId xmlns:a16="http://schemas.microsoft.com/office/drawing/2014/main" id="{0EDE58B7-AF82-4158-A0DA-01D9C2D242CE}"/>
            </a:ext>
          </a:extLst>
        </xdr:cNvPr>
        <xdr:cNvCxnSpPr/>
      </xdr:nvCxnSpPr>
      <xdr:spPr>
        <a:xfrm flipV="1">
          <a:off x="16424910" y="17981295"/>
          <a:ext cx="78867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108</xdr:row>
      <xdr:rowOff>54610</xdr:rowOff>
    </xdr:from>
    <xdr:ext cx="469900" cy="258445"/>
    <xdr:sp macro="" textlink="">
      <xdr:nvSpPr>
        <xdr:cNvPr id="758" name="n_1aveValue【公民館】&#10;一人当たり面積">
          <a:extLst>
            <a:ext uri="{FF2B5EF4-FFF2-40B4-BE49-F238E27FC236}">
              <a16:creationId xmlns:a16="http://schemas.microsoft.com/office/drawing/2014/main" id="{8EE9541D-5DEB-4E60-A1C7-F4D0DD4FCC4D}"/>
            </a:ext>
          </a:extLst>
        </xdr:cNvPr>
        <xdr:cNvSpPr txBox="1"/>
      </xdr:nvSpPr>
      <xdr:spPr>
        <a:xfrm>
          <a:off x="18561050" y="181597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0.595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108</xdr:row>
      <xdr:rowOff>65405</xdr:rowOff>
    </xdr:from>
    <xdr:ext cx="469900" cy="258445"/>
    <xdr:sp macro="" textlink="">
      <xdr:nvSpPr>
        <xdr:cNvPr id="759" name="n_2aveValue【公民館】&#10;一人当たり面積">
          <a:extLst>
            <a:ext uri="{FF2B5EF4-FFF2-40B4-BE49-F238E27FC236}">
              <a16:creationId xmlns:a16="http://schemas.microsoft.com/office/drawing/2014/main" id="{006F7F9F-CFAA-4679-9D78-027BA50C642F}"/>
            </a:ext>
          </a:extLst>
        </xdr:cNvPr>
        <xdr:cNvSpPr txBox="1"/>
      </xdr:nvSpPr>
      <xdr:spPr>
        <a:xfrm>
          <a:off x="17776190" y="181705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108</xdr:row>
      <xdr:rowOff>81915</xdr:rowOff>
    </xdr:from>
    <xdr:ext cx="469900" cy="259080"/>
    <xdr:sp macro="" textlink="">
      <xdr:nvSpPr>
        <xdr:cNvPr id="760" name="n_3aveValue【公民館】&#10;一人当たり面積">
          <a:extLst>
            <a:ext uri="{FF2B5EF4-FFF2-40B4-BE49-F238E27FC236}">
              <a16:creationId xmlns:a16="http://schemas.microsoft.com/office/drawing/2014/main" id="{F2E37618-E18F-45C1-BF56-F954E237D47E}"/>
            </a:ext>
          </a:extLst>
        </xdr:cNvPr>
        <xdr:cNvSpPr txBox="1"/>
      </xdr:nvSpPr>
      <xdr:spPr>
        <a:xfrm>
          <a:off x="17001490" y="181870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108</xdr:row>
      <xdr:rowOff>83820</xdr:rowOff>
    </xdr:from>
    <xdr:ext cx="469900" cy="259080"/>
    <xdr:sp macro="" textlink="">
      <xdr:nvSpPr>
        <xdr:cNvPr id="761" name="n_4aveValue【公民館】&#10;一人当たり面積">
          <a:extLst>
            <a:ext uri="{FF2B5EF4-FFF2-40B4-BE49-F238E27FC236}">
              <a16:creationId xmlns:a16="http://schemas.microsoft.com/office/drawing/2014/main" id="{6A0C8B45-FD8D-4521-A571-50F84B89F440}"/>
            </a:ext>
          </a:extLst>
        </xdr:cNvPr>
        <xdr:cNvSpPr txBox="1"/>
      </xdr:nvSpPr>
      <xdr:spPr>
        <a:xfrm>
          <a:off x="16226790" y="18188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105</xdr:row>
      <xdr:rowOff>94615</xdr:rowOff>
    </xdr:from>
    <xdr:ext cx="469900" cy="259080"/>
    <xdr:sp macro="" textlink="">
      <xdr:nvSpPr>
        <xdr:cNvPr id="762" name="n_1mainValue【公民館】&#10;一人当たり面積">
          <a:extLst>
            <a:ext uri="{FF2B5EF4-FFF2-40B4-BE49-F238E27FC236}">
              <a16:creationId xmlns:a16="http://schemas.microsoft.com/office/drawing/2014/main" id="{E5FBAF94-54CC-40CD-BAB6-F920B6FFCC18}"/>
            </a:ext>
          </a:extLst>
        </xdr:cNvPr>
        <xdr:cNvSpPr txBox="1"/>
      </xdr:nvSpPr>
      <xdr:spPr>
        <a:xfrm>
          <a:off x="18561050" y="176968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105</xdr:row>
      <xdr:rowOff>102870</xdr:rowOff>
    </xdr:from>
    <xdr:ext cx="469900" cy="259080"/>
    <xdr:sp macro="" textlink="">
      <xdr:nvSpPr>
        <xdr:cNvPr id="763" name="n_2mainValue【公民館】&#10;一人当たり面積">
          <a:extLst>
            <a:ext uri="{FF2B5EF4-FFF2-40B4-BE49-F238E27FC236}">
              <a16:creationId xmlns:a16="http://schemas.microsoft.com/office/drawing/2014/main" id="{86CECC0F-317A-4ABF-9B52-877ACFF42209}"/>
            </a:ext>
          </a:extLst>
        </xdr:cNvPr>
        <xdr:cNvSpPr txBox="1"/>
      </xdr:nvSpPr>
      <xdr:spPr>
        <a:xfrm>
          <a:off x="17776190" y="17705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105</xdr:row>
      <xdr:rowOff>111125</xdr:rowOff>
    </xdr:from>
    <xdr:ext cx="469900" cy="258445"/>
    <xdr:sp macro="" textlink="">
      <xdr:nvSpPr>
        <xdr:cNvPr id="764" name="n_3mainValue【公民館】&#10;一人当たり面積">
          <a:extLst>
            <a:ext uri="{FF2B5EF4-FFF2-40B4-BE49-F238E27FC236}">
              <a16:creationId xmlns:a16="http://schemas.microsoft.com/office/drawing/2014/main" id="{3D81CF06-2A88-4B64-AE72-937393E3371B}"/>
            </a:ext>
          </a:extLst>
        </xdr:cNvPr>
        <xdr:cNvSpPr txBox="1"/>
      </xdr:nvSpPr>
      <xdr:spPr>
        <a:xfrm>
          <a:off x="17001490" y="177133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105</xdr:row>
      <xdr:rowOff>113030</xdr:rowOff>
    </xdr:from>
    <xdr:ext cx="469900" cy="259080"/>
    <xdr:sp macro="" textlink="">
      <xdr:nvSpPr>
        <xdr:cNvPr id="765" name="n_4mainValue【公民館】&#10;一人当たり面積">
          <a:extLst>
            <a:ext uri="{FF2B5EF4-FFF2-40B4-BE49-F238E27FC236}">
              <a16:creationId xmlns:a16="http://schemas.microsoft.com/office/drawing/2014/main" id="{4908F030-97B7-4AB4-A635-ED9A19A1974C}"/>
            </a:ext>
          </a:extLst>
        </xdr:cNvPr>
        <xdr:cNvSpPr txBox="1"/>
      </xdr:nvSpPr>
      <xdr:spPr>
        <a:xfrm>
          <a:off x="16226790" y="17715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8011118A-630A-4435-8EB3-CF2A951640E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4C5438E3-B26F-4CAB-9FDC-9F2E77C10384}"/>
            </a:ext>
          </a:extLst>
        </xdr:cNvPr>
        <xdr:cNvSpPr/>
      </xdr:nvSpPr>
      <xdr:spPr>
        <a:xfrm>
          <a:off x="670560" y="19063970"/>
          <a:ext cx="33909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BB65968D-3CA7-4430-B4AA-F33E110B835C}"/>
            </a:ext>
          </a:extLst>
        </xdr:cNvPr>
        <xdr:cNvSpPr txBox="1"/>
      </xdr:nvSpPr>
      <xdr:spPr>
        <a:xfrm>
          <a:off x="746760" y="19310350"/>
          <a:ext cx="19433540" cy="145542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50">
              <a:solidFill>
                <a:schemeClr val="dk1"/>
              </a:solidFill>
              <a:effectLst/>
              <a:latin typeface="ＭＳ Ｐゴシック"/>
              <a:ea typeface="ＭＳ Ｐゴシック"/>
              <a:cs typeface="+mn-cs"/>
            </a:rPr>
            <a:t>橋りょう・トンネルについては、津野町は山間地域で昔からの谷を渡る橋梁が多く、老朽化も進んでいるため、類似団体と比較すると有形固定資産減価償却率及び一人当たりの固定資産額は高くなっている。</a:t>
          </a:r>
          <a:endParaRPr lang="ja-JP" altLang="ja-JP" sz="1050">
            <a:effectLst/>
            <a:latin typeface="ＭＳ Ｐゴシック"/>
            <a:ea typeface="ＭＳ Ｐゴシック"/>
          </a:endParaRPr>
        </a:p>
        <a:p>
          <a:r>
            <a:rPr kumimoji="1" lang="ja-JP" altLang="ja-JP" sz="1050">
              <a:solidFill>
                <a:schemeClr val="dk1"/>
              </a:solidFill>
              <a:effectLst/>
              <a:latin typeface="ＭＳ Ｐゴシック"/>
              <a:ea typeface="ＭＳ Ｐゴシック"/>
              <a:cs typeface="+mn-cs"/>
            </a:rPr>
            <a:t>現在は長寿命化計画に基づき橋梁改修を進めているところである。</a:t>
          </a:r>
          <a:endParaRPr lang="ja-JP" altLang="ja-JP" sz="1050">
            <a:effectLst/>
            <a:latin typeface="ＭＳ Ｐゴシック"/>
            <a:ea typeface="ＭＳ Ｐゴシック"/>
          </a:endParaRPr>
        </a:p>
        <a:p>
          <a:r>
            <a:rPr kumimoji="1" lang="ja-JP" altLang="ja-JP" sz="1050">
              <a:solidFill>
                <a:schemeClr val="dk1"/>
              </a:solidFill>
              <a:effectLst/>
              <a:latin typeface="ＭＳ Ｐゴシック"/>
              <a:ea typeface="ＭＳ Ｐゴシック"/>
              <a:cs typeface="+mn-cs"/>
            </a:rPr>
            <a:t>認定こども園・幼稚園・保育所については、にじいろ園の敷地造成工事や園舎の増築工事を行ったことにより、有形固定資産減価償却率が増加し類似団体と同水準となっている。</a:t>
          </a:r>
          <a:endParaRPr lang="ja-JP" altLang="ja-JP" sz="1050">
            <a:effectLst/>
            <a:latin typeface="ＭＳ Ｐゴシック"/>
            <a:ea typeface="ＭＳ Ｐゴシック"/>
          </a:endParaRPr>
        </a:p>
        <a:p>
          <a:r>
            <a:rPr kumimoji="1" lang="ja-JP" altLang="ja-JP" sz="1050">
              <a:solidFill>
                <a:schemeClr val="dk1"/>
              </a:solidFill>
              <a:effectLst/>
              <a:latin typeface="ＭＳ Ｐゴシック"/>
              <a:ea typeface="ＭＳ Ｐゴシック"/>
              <a:cs typeface="+mn-cs"/>
            </a:rPr>
            <a:t>公営住宅は、老朽化が進んでおり改修や除却を進めている。</a:t>
          </a:r>
          <a:endParaRPr lang="ja-JP" altLang="ja-JP" sz="1050">
            <a:effectLst/>
            <a:latin typeface="ＭＳ Ｐゴシック"/>
            <a:ea typeface="ＭＳ Ｐゴシック"/>
          </a:endParaRPr>
        </a:p>
        <a:p>
          <a:r>
            <a:rPr kumimoji="1" lang="ja-JP" altLang="ja-JP" sz="1050">
              <a:solidFill>
                <a:schemeClr val="dk1"/>
              </a:solidFill>
              <a:effectLst/>
              <a:latin typeface="ＭＳ Ｐゴシック"/>
              <a:ea typeface="ＭＳ Ｐゴシック"/>
              <a:cs typeface="+mn-cs"/>
            </a:rPr>
            <a:t>公民館については、集落が点在していることから集会施設が多く、老朽化も進んでいるが、現在複数集落の拠点として施設を整備し、老朽化した集会施設は除却しており、老朽化比率の減少と施設数の減少を見込んでいる。</a:t>
          </a:r>
          <a:endParaRPr lang="ja-JP" altLang="ja-JP" sz="105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B702690E-3D15-4308-B713-6F09A128BB7C}"/>
            </a:ext>
          </a:extLst>
        </xdr:cNvPr>
        <xdr:cNvSpPr/>
      </xdr:nvSpPr>
      <xdr:spPr>
        <a:xfrm>
          <a:off x="566420" y="127000"/>
          <a:ext cx="11168380" cy="6178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667282E6-757E-4E65-8206-9F19219F8F16}"/>
            </a:ext>
          </a:extLst>
        </xdr:cNvPr>
        <xdr:cNvSpPr/>
      </xdr:nvSpPr>
      <xdr:spPr>
        <a:xfrm>
          <a:off x="16764000" y="186055"/>
          <a:ext cx="35052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BA4FDE89-B836-44F7-B266-45852331379C}"/>
            </a:ext>
          </a:extLst>
        </xdr:cNvPr>
        <xdr:cNvSpPr/>
      </xdr:nvSpPr>
      <xdr:spPr>
        <a:xfrm>
          <a:off x="16783050" y="210820"/>
          <a:ext cx="34607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1507E5B-0DBA-4E15-8F05-87BE1826EA55}"/>
            </a:ext>
          </a:extLst>
        </xdr:cNvPr>
        <xdr:cNvSpPr/>
      </xdr:nvSpPr>
      <xdr:spPr>
        <a:xfrm>
          <a:off x="16808450" y="236220"/>
          <a:ext cx="34036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高知県津野町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3F9CB6CC-46AF-4D0C-BBD8-2C260D8F00A8}"/>
            </a:ext>
          </a:extLst>
        </xdr:cNvPr>
        <xdr:cNvSpPr/>
      </xdr:nvSpPr>
      <xdr:spPr>
        <a:xfrm>
          <a:off x="14312900" y="186055"/>
          <a:ext cx="234061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993C138-FBB0-4CFC-95A0-104C2AAA56C9}"/>
            </a:ext>
          </a:extLst>
        </xdr:cNvPr>
        <xdr:cNvSpPr/>
      </xdr:nvSpPr>
      <xdr:spPr>
        <a:xfrm>
          <a:off x="14338300" y="210820"/>
          <a:ext cx="229616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7CD363D-D77A-4DC7-A894-C1DD20A307D9}"/>
            </a:ext>
          </a:extLst>
        </xdr:cNvPr>
        <xdr:cNvSpPr/>
      </xdr:nvSpPr>
      <xdr:spPr>
        <a:xfrm>
          <a:off x="14363700" y="236220"/>
          <a:ext cx="223901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82F9E221-B250-4DAE-AB9D-418C648A691A}"/>
            </a:ext>
          </a:extLst>
        </xdr:cNvPr>
        <xdr:cNvSpPr/>
      </xdr:nvSpPr>
      <xdr:spPr>
        <a:xfrm>
          <a:off x="670560" y="869315"/>
          <a:ext cx="888492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451C980A-D026-49F9-98E4-C79774815AFB}"/>
            </a:ext>
          </a:extLst>
        </xdr:cNvPr>
        <xdr:cNvSpPr/>
      </xdr:nvSpPr>
      <xdr:spPr>
        <a:xfrm>
          <a:off x="797560" y="899795"/>
          <a:ext cx="121412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22F917E-B7B7-421A-B014-6BDCA0E97D9A}"/>
            </a:ext>
          </a:extLst>
        </xdr:cNvPr>
        <xdr:cNvSpPr/>
      </xdr:nvSpPr>
      <xdr:spPr>
        <a:xfrm>
          <a:off x="1971040" y="899795"/>
          <a:ext cx="117348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5,184
5,153
197.85
7,551,009
7,476,102
34,965
3,993,947
5,993,349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6F142AF7-2EAD-470A-AD30-51FA57386B29}"/>
            </a:ext>
          </a:extLst>
        </xdr:cNvPr>
        <xdr:cNvSpPr/>
      </xdr:nvSpPr>
      <xdr:spPr>
        <a:xfrm>
          <a:off x="3144520" y="899795"/>
          <a:ext cx="134112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37964C9-F9EC-4545-8D9E-81234CDFAE00}"/>
            </a:ext>
          </a:extLst>
        </xdr:cNvPr>
        <xdr:cNvSpPr/>
      </xdr:nvSpPr>
      <xdr:spPr>
        <a:xfrm>
          <a:off x="4485640" y="918845"/>
          <a:ext cx="178054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8E889E9C-012E-44B0-BB89-3DA25B7F1AFB}"/>
            </a:ext>
          </a:extLst>
        </xdr:cNvPr>
        <xdr:cNvSpPr/>
      </xdr:nvSpPr>
      <xdr:spPr>
        <a:xfrm>
          <a:off x="6266180" y="918845"/>
          <a:ext cx="110998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A6C45DCB-85D5-4AF2-9C3F-2459BC63E286}"/>
            </a:ext>
          </a:extLst>
        </xdr:cNvPr>
        <xdr:cNvSpPr/>
      </xdr:nvSpPr>
      <xdr:spPr>
        <a:xfrm>
          <a:off x="7439660" y="931545"/>
          <a:ext cx="56642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EC2BAD9A-2D6A-4A6E-AD98-0ACA4081A0ED}"/>
            </a:ext>
          </a:extLst>
        </xdr:cNvPr>
        <xdr:cNvSpPr/>
      </xdr:nvSpPr>
      <xdr:spPr>
        <a:xfrm>
          <a:off x="4485640" y="1676400"/>
          <a:ext cx="178054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117475</xdr:rowOff>
    </xdr:to>
    <xdr:sp macro="" textlink="">
      <xdr:nvSpPr>
        <xdr:cNvPr id="17" name="正方形/長方形 16">
          <a:extLst>
            <a:ext uri="{FF2B5EF4-FFF2-40B4-BE49-F238E27FC236}">
              <a16:creationId xmlns:a16="http://schemas.microsoft.com/office/drawing/2014/main" id="{311A0AA9-CAA4-432D-90AF-701E6CABE853}"/>
            </a:ext>
          </a:extLst>
        </xdr:cNvPr>
        <xdr:cNvSpPr/>
      </xdr:nvSpPr>
      <xdr:spPr>
        <a:xfrm>
          <a:off x="6329680" y="1676400"/>
          <a:ext cx="301752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BEEC0099-836B-4124-95B4-F4A92328577E}"/>
            </a:ext>
          </a:extLst>
        </xdr:cNvPr>
        <xdr:cNvSpPr/>
      </xdr:nvSpPr>
      <xdr:spPr>
        <a:xfrm>
          <a:off x="9748520" y="869315"/>
          <a:ext cx="134112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C59259AD-BF98-4567-B589-E04B918FBB61}"/>
            </a:ext>
          </a:extLst>
        </xdr:cNvPr>
        <xdr:cNvSpPr/>
      </xdr:nvSpPr>
      <xdr:spPr>
        <a:xfrm>
          <a:off x="9986010" y="931545"/>
          <a:ext cx="11734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CD43FFD1-B0B2-4544-B61F-C169B6B8B126}"/>
            </a:ext>
          </a:extLst>
        </xdr:cNvPr>
        <xdr:cNvSpPr/>
      </xdr:nvSpPr>
      <xdr:spPr>
        <a:xfrm>
          <a:off x="9986010" y="1191895"/>
          <a:ext cx="117348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A974971A-24BE-4FDC-B448-AFAE64505C4C}"/>
            </a:ext>
          </a:extLst>
        </xdr:cNvPr>
        <xdr:cNvSpPr/>
      </xdr:nvSpPr>
      <xdr:spPr>
        <a:xfrm>
          <a:off x="9986010" y="1514475"/>
          <a:ext cx="127762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72C8A6C-DCE3-4237-9447-1F6FA7156857}"/>
            </a:ext>
          </a:extLst>
        </xdr:cNvPr>
        <xdr:cNvCxnSpPr/>
      </xdr:nvCxnSpPr>
      <xdr:spPr>
        <a:xfrm flipH="1">
          <a:off x="9831070" y="1018540"/>
          <a:ext cx="1866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45C3E1C1-0181-4C09-A7C0-E2EA1044FD15}"/>
            </a:ext>
          </a:extLst>
        </xdr:cNvPr>
        <xdr:cNvSpPr/>
      </xdr:nvSpPr>
      <xdr:spPr>
        <a:xfrm>
          <a:off x="9885045" y="96837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51502C40-15F2-4BBB-8713-F2DD765245A2}"/>
            </a:ext>
          </a:extLst>
        </xdr:cNvPr>
        <xdr:cNvSpPr/>
      </xdr:nvSpPr>
      <xdr:spPr>
        <a:xfrm>
          <a:off x="9885045" y="122936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A8EBFA29-4120-4E3A-9908-E9B8AF7436AF}"/>
            </a:ext>
          </a:extLst>
        </xdr:cNvPr>
        <xdr:cNvCxnSpPr/>
      </xdr:nvCxnSpPr>
      <xdr:spPr>
        <a:xfrm>
          <a:off x="9906635" y="149034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241A6272-56A2-4283-A8A1-56A259570B9F}"/>
            </a:ext>
          </a:extLst>
        </xdr:cNvPr>
        <xdr:cNvCxnSpPr/>
      </xdr:nvCxnSpPr>
      <xdr:spPr>
        <a:xfrm>
          <a:off x="9850120" y="1490345"/>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4196D3D-880F-4900-93ED-4B0F3087B7C7}"/>
            </a:ext>
          </a:extLst>
        </xdr:cNvPr>
        <xdr:cNvCxnSpPr/>
      </xdr:nvCxnSpPr>
      <xdr:spPr>
        <a:xfrm flipV="1">
          <a:off x="9906635" y="172339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C105F10-B979-4036-977A-0FA3D4B035D6}"/>
            </a:ext>
          </a:extLst>
        </xdr:cNvPr>
        <xdr:cNvCxnSpPr/>
      </xdr:nvCxnSpPr>
      <xdr:spPr>
        <a:xfrm>
          <a:off x="9850120" y="1862455"/>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2730"/>
    <xdr:sp macro="" textlink="">
      <xdr:nvSpPr>
        <xdr:cNvPr id="29" name="テキスト ボックス 28">
          <a:extLst>
            <a:ext uri="{FF2B5EF4-FFF2-40B4-BE49-F238E27FC236}">
              <a16:creationId xmlns:a16="http://schemas.microsoft.com/office/drawing/2014/main" id="{B7C270DC-4F17-45D1-8BFF-F096A0514993}"/>
            </a:ext>
          </a:extLst>
        </xdr:cNvPr>
        <xdr:cNvSpPr txBox="1"/>
      </xdr:nvSpPr>
      <xdr:spPr>
        <a:xfrm>
          <a:off x="629920" y="2732405"/>
          <a:ext cx="88963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BC25C9F4-796E-4A8F-BB79-E64EF4E6A510}"/>
            </a:ext>
          </a:extLst>
        </xdr:cNvPr>
        <xdr:cNvSpPr txBox="1"/>
      </xdr:nvSpPr>
      <xdr:spPr>
        <a:xfrm>
          <a:off x="629920" y="304228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1900677B-9972-4EBA-933D-B1442B367431}"/>
            </a:ext>
          </a:extLst>
        </xdr:cNvPr>
        <xdr:cNvSpPr txBox="1"/>
      </xdr:nvSpPr>
      <xdr:spPr>
        <a:xfrm>
          <a:off x="629920" y="33528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2730"/>
    <xdr:sp macro="" textlink="">
      <xdr:nvSpPr>
        <xdr:cNvPr id="32" name="テキスト ボックス 31">
          <a:extLst>
            <a:ext uri="{FF2B5EF4-FFF2-40B4-BE49-F238E27FC236}">
              <a16:creationId xmlns:a16="http://schemas.microsoft.com/office/drawing/2014/main" id="{95D2DCC0-355F-47F1-9940-30472638C183}"/>
            </a:ext>
          </a:extLst>
        </xdr:cNvPr>
        <xdr:cNvSpPr txBox="1"/>
      </xdr:nvSpPr>
      <xdr:spPr>
        <a:xfrm>
          <a:off x="629920" y="3663315"/>
          <a:ext cx="4433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7BC89686-83D2-4BCE-B635-E6E60F6880B2}"/>
            </a:ext>
          </a:extLst>
        </xdr:cNvPr>
        <xdr:cNvSpPr/>
      </xdr:nvSpPr>
      <xdr:spPr>
        <a:xfrm>
          <a:off x="670560" y="4097655"/>
          <a:ext cx="417576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7C30D56F-779B-4E6F-886A-FD3366B8CEA2}"/>
            </a:ext>
          </a:extLst>
        </xdr:cNvPr>
        <xdr:cNvSpPr/>
      </xdr:nvSpPr>
      <xdr:spPr>
        <a:xfrm>
          <a:off x="797560" y="474408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DB083D5C-187A-4D80-8933-CA8C67A5F6C5}"/>
            </a:ext>
          </a:extLst>
        </xdr:cNvPr>
        <xdr:cNvSpPr/>
      </xdr:nvSpPr>
      <xdr:spPr>
        <a:xfrm>
          <a:off x="797560" y="494220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15CF482F-C4BC-4DF2-9E59-BDD2048841D4}"/>
            </a:ext>
          </a:extLst>
        </xdr:cNvPr>
        <xdr:cNvSpPr/>
      </xdr:nvSpPr>
      <xdr:spPr>
        <a:xfrm>
          <a:off x="1676400" y="474408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6B1BB40B-DA89-4A29-A2BF-1E695DFC5FE6}"/>
            </a:ext>
          </a:extLst>
        </xdr:cNvPr>
        <xdr:cNvSpPr/>
      </xdr:nvSpPr>
      <xdr:spPr>
        <a:xfrm>
          <a:off x="1676400" y="494220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2C11EFCF-9B3A-4183-BEA3-97AB3C7DB5AA}"/>
            </a:ext>
          </a:extLst>
        </xdr:cNvPr>
        <xdr:cNvSpPr/>
      </xdr:nvSpPr>
      <xdr:spPr>
        <a:xfrm>
          <a:off x="2682240" y="474408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1B5B793-7D7A-4F62-946E-07B36CD308D7}"/>
            </a:ext>
          </a:extLst>
        </xdr:cNvPr>
        <xdr:cNvSpPr/>
      </xdr:nvSpPr>
      <xdr:spPr>
        <a:xfrm>
          <a:off x="2682240" y="494220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2B858B31-0F15-4C97-81EC-5BDB49EF6D4A}"/>
            </a:ext>
          </a:extLst>
        </xdr:cNvPr>
        <xdr:cNvSpPr/>
      </xdr:nvSpPr>
      <xdr:spPr>
        <a:xfrm>
          <a:off x="670560" y="5215255"/>
          <a:ext cx="417576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815" cy="220345"/>
    <xdr:sp macro="" textlink="">
      <xdr:nvSpPr>
        <xdr:cNvPr id="41" name="テキスト ボックス 40">
          <a:extLst>
            <a:ext uri="{FF2B5EF4-FFF2-40B4-BE49-F238E27FC236}">
              <a16:creationId xmlns:a16="http://schemas.microsoft.com/office/drawing/2014/main" id="{811C3134-D20C-4E62-A836-ECACA5A9F5E1}"/>
            </a:ext>
          </a:extLst>
        </xdr:cNvPr>
        <xdr:cNvSpPr txBox="1"/>
      </xdr:nvSpPr>
      <xdr:spPr>
        <a:xfrm>
          <a:off x="655320" y="5029200"/>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159DED4A-14E3-4018-A6AA-22EFD50EDF81}"/>
            </a:ext>
          </a:extLst>
        </xdr:cNvPr>
        <xdr:cNvCxnSpPr/>
      </xdr:nvCxnSpPr>
      <xdr:spPr>
        <a:xfrm>
          <a:off x="670560" y="74504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6725" cy="252730"/>
    <xdr:sp macro="" textlink="">
      <xdr:nvSpPr>
        <xdr:cNvPr id="43" name="テキスト ボックス 42">
          <a:extLst>
            <a:ext uri="{FF2B5EF4-FFF2-40B4-BE49-F238E27FC236}">
              <a16:creationId xmlns:a16="http://schemas.microsoft.com/office/drawing/2014/main" id="{6D9C9F64-8748-4C04-A530-8F3AED76EFB0}"/>
            </a:ext>
          </a:extLst>
        </xdr:cNvPr>
        <xdr:cNvSpPr txBox="1"/>
      </xdr:nvSpPr>
      <xdr:spPr>
        <a:xfrm>
          <a:off x="271780" y="731202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90805</xdr:rowOff>
    </xdr:from>
    <xdr:to>
      <xdr:col>28</xdr:col>
      <xdr:colOff>114300</xdr:colOff>
      <xdr:row>42</xdr:row>
      <xdr:rowOff>90805</xdr:rowOff>
    </xdr:to>
    <xdr:cxnSp macro="">
      <xdr:nvCxnSpPr>
        <xdr:cNvPr id="44" name="直線コネクタ 43">
          <a:extLst>
            <a:ext uri="{FF2B5EF4-FFF2-40B4-BE49-F238E27FC236}">
              <a16:creationId xmlns:a16="http://schemas.microsoft.com/office/drawing/2014/main" id="{11F2017D-282F-4275-91AE-CFFCE98EC79F}"/>
            </a:ext>
          </a:extLst>
        </xdr:cNvPr>
        <xdr:cNvCxnSpPr/>
      </xdr:nvCxnSpPr>
      <xdr:spPr>
        <a:xfrm>
          <a:off x="670560" y="713168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118745</xdr:rowOff>
    </xdr:from>
    <xdr:ext cx="466725" cy="253365"/>
    <xdr:sp macro="" textlink="">
      <xdr:nvSpPr>
        <xdr:cNvPr id="45" name="テキスト ボックス 44">
          <a:extLst>
            <a:ext uri="{FF2B5EF4-FFF2-40B4-BE49-F238E27FC236}">
              <a16:creationId xmlns:a16="http://schemas.microsoft.com/office/drawing/2014/main" id="{91342AC5-D5E2-460E-B957-72F3EB62B639}"/>
            </a:ext>
          </a:extLst>
        </xdr:cNvPr>
        <xdr:cNvSpPr txBox="1"/>
      </xdr:nvSpPr>
      <xdr:spPr>
        <a:xfrm>
          <a:off x="271780" y="699198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106680</xdr:rowOff>
    </xdr:from>
    <xdr:to>
      <xdr:col>28</xdr:col>
      <xdr:colOff>114300</xdr:colOff>
      <xdr:row>40</xdr:row>
      <xdr:rowOff>106680</xdr:rowOff>
    </xdr:to>
    <xdr:cxnSp macro="">
      <xdr:nvCxnSpPr>
        <xdr:cNvPr id="46" name="直線コネクタ 45">
          <a:extLst>
            <a:ext uri="{FF2B5EF4-FFF2-40B4-BE49-F238E27FC236}">
              <a16:creationId xmlns:a16="http://schemas.microsoft.com/office/drawing/2014/main" id="{B573BF8E-7ED3-48EC-9623-700A51E4545B}"/>
            </a:ext>
          </a:extLst>
        </xdr:cNvPr>
        <xdr:cNvCxnSpPr/>
      </xdr:nvCxnSpPr>
      <xdr:spPr>
        <a:xfrm>
          <a:off x="670560" y="681228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134620</xdr:rowOff>
    </xdr:from>
    <xdr:ext cx="402590" cy="253365"/>
    <xdr:sp macro="" textlink="">
      <xdr:nvSpPr>
        <xdr:cNvPr id="47" name="テキスト ボックス 46">
          <a:extLst>
            <a:ext uri="{FF2B5EF4-FFF2-40B4-BE49-F238E27FC236}">
              <a16:creationId xmlns:a16="http://schemas.microsoft.com/office/drawing/2014/main" id="{F0817415-EA31-41FB-9D59-150396760D34}"/>
            </a:ext>
          </a:extLst>
        </xdr:cNvPr>
        <xdr:cNvSpPr txBox="1"/>
      </xdr:nvSpPr>
      <xdr:spPr>
        <a:xfrm>
          <a:off x="335915" y="667258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122555</xdr:rowOff>
    </xdr:from>
    <xdr:to>
      <xdr:col>28</xdr:col>
      <xdr:colOff>114300</xdr:colOff>
      <xdr:row>38</xdr:row>
      <xdr:rowOff>122555</xdr:rowOff>
    </xdr:to>
    <xdr:cxnSp macro="">
      <xdr:nvCxnSpPr>
        <xdr:cNvPr id="48" name="直線コネクタ 47">
          <a:extLst>
            <a:ext uri="{FF2B5EF4-FFF2-40B4-BE49-F238E27FC236}">
              <a16:creationId xmlns:a16="http://schemas.microsoft.com/office/drawing/2014/main" id="{309B0B4B-D497-4B49-811A-EE731D2BFAA3}"/>
            </a:ext>
          </a:extLst>
        </xdr:cNvPr>
        <xdr:cNvCxnSpPr/>
      </xdr:nvCxnSpPr>
      <xdr:spPr>
        <a:xfrm>
          <a:off x="670560" y="64928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151130</xdr:rowOff>
    </xdr:from>
    <xdr:ext cx="402590" cy="253365"/>
    <xdr:sp macro="" textlink="">
      <xdr:nvSpPr>
        <xdr:cNvPr id="49" name="テキスト ボックス 48">
          <a:extLst>
            <a:ext uri="{FF2B5EF4-FFF2-40B4-BE49-F238E27FC236}">
              <a16:creationId xmlns:a16="http://schemas.microsoft.com/office/drawing/2014/main" id="{4B487B84-0A1E-41CA-897F-6C64FB25BFC0}"/>
            </a:ext>
          </a:extLst>
        </xdr:cNvPr>
        <xdr:cNvSpPr txBox="1"/>
      </xdr:nvSpPr>
      <xdr:spPr>
        <a:xfrm>
          <a:off x="335915" y="635381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138430</xdr:rowOff>
    </xdr:from>
    <xdr:to>
      <xdr:col>28</xdr:col>
      <xdr:colOff>114300</xdr:colOff>
      <xdr:row>36</xdr:row>
      <xdr:rowOff>138430</xdr:rowOff>
    </xdr:to>
    <xdr:cxnSp macro="">
      <xdr:nvCxnSpPr>
        <xdr:cNvPr id="50" name="直線コネクタ 49">
          <a:extLst>
            <a:ext uri="{FF2B5EF4-FFF2-40B4-BE49-F238E27FC236}">
              <a16:creationId xmlns:a16="http://schemas.microsoft.com/office/drawing/2014/main" id="{7EF8895F-F08C-4082-9632-310466ADC571}"/>
            </a:ext>
          </a:extLst>
        </xdr:cNvPr>
        <xdr:cNvCxnSpPr/>
      </xdr:nvCxnSpPr>
      <xdr:spPr>
        <a:xfrm>
          <a:off x="670560" y="617347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167005</xdr:rowOff>
    </xdr:from>
    <xdr:ext cx="402590" cy="252730"/>
    <xdr:sp macro="" textlink="">
      <xdr:nvSpPr>
        <xdr:cNvPr id="51" name="テキスト ボックス 50">
          <a:extLst>
            <a:ext uri="{FF2B5EF4-FFF2-40B4-BE49-F238E27FC236}">
              <a16:creationId xmlns:a16="http://schemas.microsoft.com/office/drawing/2014/main" id="{F6E170E7-B839-4351-B9CD-AA77499F78FD}"/>
            </a:ext>
          </a:extLst>
        </xdr:cNvPr>
        <xdr:cNvSpPr txBox="1"/>
      </xdr:nvSpPr>
      <xdr:spPr>
        <a:xfrm>
          <a:off x="335915" y="603440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154305</xdr:rowOff>
    </xdr:from>
    <xdr:to>
      <xdr:col>28</xdr:col>
      <xdr:colOff>114300</xdr:colOff>
      <xdr:row>34</xdr:row>
      <xdr:rowOff>154305</xdr:rowOff>
    </xdr:to>
    <xdr:cxnSp macro="">
      <xdr:nvCxnSpPr>
        <xdr:cNvPr id="52" name="直線コネクタ 51">
          <a:extLst>
            <a:ext uri="{FF2B5EF4-FFF2-40B4-BE49-F238E27FC236}">
              <a16:creationId xmlns:a16="http://schemas.microsoft.com/office/drawing/2014/main" id="{780227FE-A934-4464-98A7-B02818D78C10}"/>
            </a:ext>
          </a:extLst>
        </xdr:cNvPr>
        <xdr:cNvCxnSpPr/>
      </xdr:nvCxnSpPr>
      <xdr:spPr>
        <a:xfrm>
          <a:off x="670560" y="585406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2590" cy="252730"/>
    <xdr:sp macro="" textlink="">
      <xdr:nvSpPr>
        <xdr:cNvPr id="53" name="テキスト ボックス 52">
          <a:extLst>
            <a:ext uri="{FF2B5EF4-FFF2-40B4-BE49-F238E27FC236}">
              <a16:creationId xmlns:a16="http://schemas.microsoft.com/office/drawing/2014/main" id="{EAD7EAE5-3458-4D13-9768-7690315097A0}"/>
            </a:ext>
          </a:extLst>
        </xdr:cNvPr>
        <xdr:cNvSpPr txBox="1"/>
      </xdr:nvSpPr>
      <xdr:spPr>
        <a:xfrm>
          <a:off x="335915" y="57156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49A029D1-2D21-4B3E-A5B1-44BF92A9D53A}"/>
            </a:ext>
          </a:extLst>
        </xdr:cNvPr>
        <xdr:cNvCxnSpPr/>
      </xdr:nvCxnSpPr>
      <xdr:spPr>
        <a:xfrm>
          <a:off x="670560" y="553466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31115</xdr:rowOff>
    </xdr:from>
    <xdr:ext cx="338455" cy="252730"/>
    <xdr:sp macro="" textlink="">
      <xdr:nvSpPr>
        <xdr:cNvPr id="55" name="テキスト ボックス 54">
          <a:extLst>
            <a:ext uri="{FF2B5EF4-FFF2-40B4-BE49-F238E27FC236}">
              <a16:creationId xmlns:a16="http://schemas.microsoft.com/office/drawing/2014/main" id="{231DB49E-01C2-4069-AD68-B86803394C1E}"/>
            </a:ext>
          </a:extLst>
        </xdr:cNvPr>
        <xdr:cNvSpPr txBox="1"/>
      </xdr:nvSpPr>
      <xdr:spPr>
        <a:xfrm>
          <a:off x="377190" y="5395595"/>
          <a:ext cx="338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6" name="直線コネクタ 55">
          <a:extLst>
            <a:ext uri="{FF2B5EF4-FFF2-40B4-BE49-F238E27FC236}">
              <a16:creationId xmlns:a16="http://schemas.microsoft.com/office/drawing/2014/main" id="{3019F865-0FF7-4F8A-8C21-909A5D6EA5BF}"/>
            </a:ext>
          </a:extLst>
        </xdr:cNvPr>
        <xdr:cNvCxnSpPr/>
      </xdr:nvCxnSpPr>
      <xdr:spPr>
        <a:xfrm>
          <a:off x="670560" y="52152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18415</xdr:rowOff>
    </xdr:from>
    <xdr:to>
      <xdr:col>28</xdr:col>
      <xdr:colOff>152400</xdr:colOff>
      <xdr:row>44</xdr:row>
      <xdr:rowOff>74295</xdr:rowOff>
    </xdr:to>
    <xdr:sp macro="" textlink="">
      <xdr:nvSpPr>
        <xdr:cNvPr id="57" name="【図書館】&#10;有形固定資産減価償却率グラフ枠">
          <a:extLst>
            <a:ext uri="{FF2B5EF4-FFF2-40B4-BE49-F238E27FC236}">
              <a16:creationId xmlns:a16="http://schemas.microsoft.com/office/drawing/2014/main" id="{E873830D-326F-4F51-9323-C8BC4CC50C12}"/>
            </a:ext>
          </a:extLst>
        </xdr:cNvPr>
        <xdr:cNvSpPr/>
      </xdr:nvSpPr>
      <xdr:spPr>
        <a:xfrm>
          <a:off x="670560" y="5215255"/>
          <a:ext cx="417576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73025</xdr:rowOff>
    </xdr:from>
    <xdr:to>
      <xdr:col>24</xdr:col>
      <xdr:colOff>62865</xdr:colOff>
      <xdr:row>42</xdr:row>
      <xdr:rowOff>90805</xdr:rowOff>
    </xdr:to>
    <xdr:cxnSp macro="">
      <xdr:nvCxnSpPr>
        <xdr:cNvPr id="58" name="直線コネクタ 57">
          <a:extLst>
            <a:ext uri="{FF2B5EF4-FFF2-40B4-BE49-F238E27FC236}">
              <a16:creationId xmlns:a16="http://schemas.microsoft.com/office/drawing/2014/main" id="{89A82FAA-B4F4-4123-A37D-00256EBDE582}"/>
            </a:ext>
          </a:extLst>
        </xdr:cNvPr>
        <xdr:cNvCxnSpPr/>
      </xdr:nvCxnSpPr>
      <xdr:spPr>
        <a:xfrm flipV="1">
          <a:off x="4086225" y="5605145"/>
          <a:ext cx="0" cy="1526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94615</xdr:rowOff>
    </xdr:from>
    <xdr:ext cx="469265" cy="253365"/>
    <xdr:sp macro="" textlink="">
      <xdr:nvSpPr>
        <xdr:cNvPr id="59" name="【図書館】&#10;有形固定資産減価償却率最小値テキスト">
          <a:extLst>
            <a:ext uri="{FF2B5EF4-FFF2-40B4-BE49-F238E27FC236}">
              <a16:creationId xmlns:a16="http://schemas.microsoft.com/office/drawing/2014/main" id="{EE9FF948-BED7-4196-BE03-E8DF57219EC4}"/>
            </a:ext>
          </a:extLst>
        </xdr:cNvPr>
        <xdr:cNvSpPr txBox="1"/>
      </xdr:nvSpPr>
      <xdr:spPr>
        <a:xfrm>
          <a:off x="4124960" y="713549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90805</xdr:rowOff>
    </xdr:from>
    <xdr:to>
      <xdr:col>24</xdr:col>
      <xdr:colOff>152400</xdr:colOff>
      <xdr:row>42</xdr:row>
      <xdr:rowOff>90805</xdr:rowOff>
    </xdr:to>
    <xdr:cxnSp macro="">
      <xdr:nvCxnSpPr>
        <xdr:cNvPr id="60" name="直線コネクタ 59">
          <a:extLst>
            <a:ext uri="{FF2B5EF4-FFF2-40B4-BE49-F238E27FC236}">
              <a16:creationId xmlns:a16="http://schemas.microsoft.com/office/drawing/2014/main" id="{853168FD-5EA8-4258-8A02-234D103C420F}"/>
            </a:ext>
          </a:extLst>
        </xdr:cNvPr>
        <xdr:cNvCxnSpPr/>
      </xdr:nvCxnSpPr>
      <xdr:spPr>
        <a:xfrm>
          <a:off x="4020820" y="713168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20320</xdr:rowOff>
    </xdr:from>
    <xdr:ext cx="339725" cy="253365"/>
    <xdr:sp macro="" textlink="">
      <xdr:nvSpPr>
        <xdr:cNvPr id="61" name="【図書館】&#10;有形固定資産減価償却率最大値テキスト">
          <a:extLst>
            <a:ext uri="{FF2B5EF4-FFF2-40B4-BE49-F238E27FC236}">
              <a16:creationId xmlns:a16="http://schemas.microsoft.com/office/drawing/2014/main" id="{230D2E1F-1290-4F2C-906C-A2D20BFB1470}"/>
            </a:ext>
          </a:extLst>
        </xdr:cNvPr>
        <xdr:cNvSpPr txBox="1"/>
      </xdr:nvSpPr>
      <xdr:spPr>
        <a:xfrm>
          <a:off x="4124960" y="5384800"/>
          <a:ext cx="339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73025</xdr:rowOff>
    </xdr:from>
    <xdr:to>
      <xdr:col>24</xdr:col>
      <xdr:colOff>152400</xdr:colOff>
      <xdr:row>33</xdr:row>
      <xdr:rowOff>73025</xdr:rowOff>
    </xdr:to>
    <xdr:cxnSp macro="">
      <xdr:nvCxnSpPr>
        <xdr:cNvPr id="62" name="直線コネクタ 61">
          <a:extLst>
            <a:ext uri="{FF2B5EF4-FFF2-40B4-BE49-F238E27FC236}">
              <a16:creationId xmlns:a16="http://schemas.microsoft.com/office/drawing/2014/main" id="{FE821FB9-BC3C-4636-89EE-2BD4C369903D}"/>
            </a:ext>
          </a:extLst>
        </xdr:cNvPr>
        <xdr:cNvCxnSpPr/>
      </xdr:nvCxnSpPr>
      <xdr:spPr>
        <a:xfrm>
          <a:off x="4020820" y="560514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52070</xdr:rowOff>
    </xdr:from>
    <xdr:ext cx="404495" cy="252730"/>
    <xdr:sp macro="" textlink="">
      <xdr:nvSpPr>
        <xdr:cNvPr id="63" name="【図書館】&#10;有形固定資産減価償却率平均値テキスト">
          <a:extLst>
            <a:ext uri="{FF2B5EF4-FFF2-40B4-BE49-F238E27FC236}">
              <a16:creationId xmlns:a16="http://schemas.microsoft.com/office/drawing/2014/main" id="{F4B5AC36-C50B-4039-A0D4-D1E5B662F7D1}"/>
            </a:ext>
          </a:extLst>
        </xdr:cNvPr>
        <xdr:cNvSpPr txBox="1"/>
      </xdr:nvSpPr>
      <xdr:spPr>
        <a:xfrm>
          <a:off x="4124960" y="6087110"/>
          <a:ext cx="4044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29845</xdr:rowOff>
    </xdr:from>
    <xdr:to>
      <xdr:col>24</xdr:col>
      <xdr:colOff>114300</xdr:colOff>
      <xdr:row>37</xdr:row>
      <xdr:rowOff>128905</xdr:rowOff>
    </xdr:to>
    <xdr:sp macro="" textlink="">
      <xdr:nvSpPr>
        <xdr:cNvPr id="64" name="フローチャート: 判断 63">
          <a:extLst>
            <a:ext uri="{FF2B5EF4-FFF2-40B4-BE49-F238E27FC236}">
              <a16:creationId xmlns:a16="http://schemas.microsoft.com/office/drawing/2014/main" id="{98B36CF7-5A45-43A8-A725-7EF9F0C58AA4}"/>
            </a:ext>
          </a:extLst>
        </xdr:cNvPr>
        <xdr:cNvSpPr/>
      </xdr:nvSpPr>
      <xdr:spPr>
        <a:xfrm>
          <a:off x="4036060" y="62325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111125</xdr:rowOff>
    </xdr:to>
    <xdr:sp macro="" textlink="">
      <xdr:nvSpPr>
        <xdr:cNvPr id="65" name="フローチャート: 判断 64">
          <a:extLst>
            <a:ext uri="{FF2B5EF4-FFF2-40B4-BE49-F238E27FC236}">
              <a16:creationId xmlns:a16="http://schemas.microsoft.com/office/drawing/2014/main" id="{BE8647F7-4519-489F-90EE-2AACC18A0711}"/>
            </a:ext>
          </a:extLst>
        </xdr:cNvPr>
        <xdr:cNvSpPr/>
      </xdr:nvSpPr>
      <xdr:spPr>
        <a:xfrm>
          <a:off x="3312160" y="621474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52070</xdr:rowOff>
    </xdr:from>
    <xdr:to>
      <xdr:col>15</xdr:col>
      <xdr:colOff>101600</xdr:colOff>
      <xdr:row>37</xdr:row>
      <xdr:rowOff>151130</xdr:rowOff>
    </xdr:to>
    <xdr:sp macro="" textlink="">
      <xdr:nvSpPr>
        <xdr:cNvPr id="66" name="フローチャート: 判断 65">
          <a:extLst>
            <a:ext uri="{FF2B5EF4-FFF2-40B4-BE49-F238E27FC236}">
              <a16:creationId xmlns:a16="http://schemas.microsoft.com/office/drawing/2014/main" id="{4EFE007F-FB73-4326-B9F4-17661A8714DA}"/>
            </a:ext>
          </a:extLst>
        </xdr:cNvPr>
        <xdr:cNvSpPr/>
      </xdr:nvSpPr>
      <xdr:spPr>
        <a:xfrm>
          <a:off x="2514600" y="62547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xdr:rowOff>
    </xdr:from>
    <xdr:to>
      <xdr:col>10</xdr:col>
      <xdr:colOff>165100</xdr:colOff>
      <xdr:row>37</xdr:row>
      <xdr:rowOff>113030</xdr:rowOff>
    </xdr:to>
    <xdr:sp macro="" textlink="">
      <xdr:nvSpPr>
        <xdr:cNvPr id="67" name="フローチャート: 判断 66">
          <a:extLst>
            <a:ext uri="{FF2B5EF4-FFF2-40B4-BE49-F238E27FC236}">
              <a16:creationId xmlns:a16="http://schemas.microsoft.com/office/drawing/2014/main" id="{58A5E6D5-E239-4F4E-983F-4774494A74ED}"/>
            </a:ext>
          </a:extLst>
        </xdr:cNvPr>
        <xdr:cNvSpPr/>
      </xdr:nvSpPr>
      <xdr:spPr>
        <a:xfrm>
          <a:off x="1739900" y="62166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95250</xdr:rowOff>
    </xdr:from>
    <xdr:to>
      <xdr:col>6</xdr:col>
      <xdr:colOff>38100</xdr:colOff>
      <xdr:row>39</xdr:row>
      <xdr:rowOff>26670</xdr:rowOff>
    </xdr:to>
    <xdr:sp macro="" textlink="">
      <xdr:nvSpPr>
        <xdr:cNvPr id="68" name="フローチャート: 判断 67">
          <a:extLst>
            <a:ext uri="{FF2B5EF4-FFF2-40B4-BE49-F238E27FC236}">
              <a16:creationId xmlns:a16="http://schemas.microsoft.com/office/drawing/2014/main" id="{163F1071-3B3A-40AA-BEC0-6B90195CA235}"/>
            </a:ext>
          </a:extLst>
        </xdr:cNvPr>
        <xdr:cNvSpPr/>
      </xdr:nvSpPr>
      <xdr:spPr>
        <a:xfrm>
          <a:off x="965200" y="646557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2730"/>
    <xdr:sp macro="" textlink="">
      <xdr:nvSpPr>
        <xdr:cNvPr id="69" name="テキスト ボックス 68">
          <a:extLst>
            <a:ext uri="{FF2B5EF4-FFF2-40B4-BE49-F238E27FC236}">
              <a16:creationId xmlns:a16="http://schemas.microsoft.com/office/drawing/2014/main" id="{3DBEB83A-20BE-46DA-A870-25B91E60E9D0}"/>
            </a:ext>
          </a:extLst>
        </xdr:cNvPr>
        <xdr:cNvSpPr txBox="1"/>
      </xdr:nvSpPr>
      <xdr:spPr>
        <a:xfrm>
          <a:off x="391922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2730"/>
    <xdr:sp macro="" textlink="">
      <xdr:nvSpPr>
        <xdr:cNvPr id="70" name="テキスト ボックス 69">
          <a:extLst>
            <a:ext uri="{FF2B5EF4-FFF2-40B4-BE49-F238E27FC236}">
              <a16:creationId xmlns:a16="http://schemas.microsoft.com/office/drawing/2014/main" id="{2B72390C-933F-4774-AC43-DC59094FC39A}"/>
            </a:ext>
          </a:extLst>
        </xdr:cNvPr>
        <xdr:cNvSpPr txBox="1"/>
      </xdr:nvSpPr>
      <xdr:spPr>
        <a:xfrm>
          <a:off x="318135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1365" cy="252730"/>
    <xdr:sp macro="" textlink="">
      <xdr:nvSpPr>
        <xdr:cNvPr id="71" name="テキスト ボックス 70">
          <a:extLst>
            <a:ext uri="{FF2B5EF4-FFF2-40B4-BE49-F238E27FC236}">
              <a16:creationId xmlns:a16="http://schemas.microsoft.com/office/drawing/2014/main" id="{BDBEBE03-169C-4EA6-A107-51127A53A9A0}"/>
            </a:ext>
          </a:extLst>
        </xdr:cNvPr>
        <xdr:cNvSpPr txBox="1"/>
      </xdr:nvSpPr>
      <xdr:spPr>
        <a:xfrm>
          <a:off x="2397760" y="744855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2730"/>
    <xdr:sp macro="" textlink="">
      <xdr:nvSpPr>
        <xdr:cNvPr id="72" name="テキスト ボックス 71">
          <a:extLst>
            <a:ext uri="{FF2B5EF4-FFF2-40B4-BE49-F238E27FC236}">
              <a16:creationId xmlns:a16="http://schemas.microsoft.com/office/drawing/2014/main" id="{04739E10-260A-4E29-85E5-E8E90085A9C6}"/>
            </a:ext>
          </a:extLst>
        </xdr:cNvPr>
        <xdr:cNvSpPr txBox="1"/>
      </xdr:nvSpPr>
      <xdr:spPr>
        <a:xfrm>
          <a:off x="162306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2730"/>
    <xdr:sp macro="" textlink="">
      <xdr:nvSpPr>
        <xdr:cNvPr id="73" name="テキスト ボックス 72">
          <a:extLst>
            <a:ext uri="{FF2B5EF4-FFF2-40B4-BE49-F238E27FC236}">
              <a16:creationId xmlns:a16="http://schemas.microsoft.com/office/drawing/2014/main" id="{238FA93C-D8C6-4E3C-86BC-7AFE0527B967}"/>
            </a:ext>
          </a:extLst>
        </xdr:cNvPr>
        <xdr:cNvSpPr txBox="1"/>
      </xdr:nvSpPr>
      <xdr:spPr>
        <a:xfrm>
          <a:off x="83439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39</xdr:row>
      <xdr:rowOff>151130</xdr:rowOff>
    </xdr:from>
    <xdr:to>
      <xdr:col>24</xdr:col>
      <xdr:colOff>114300</xdr:colOff>
      <xdr:row>40</xdr:row>
      <xdr:rowOff>82550</xdr:rowOff>
    </xdr:to>
    <xdr:sp macro="" textlink="">
      <xdr:nvSpPr>
        <xdr:cNvPr id="74" name="楕円 73">
          <a:extLst>
            <a:ext uri="{FF2B5EF4-FFF2-40B4-BE49-F238E27FC236}">
              <a16:creationId xmlns:a16="http://schemas.microsoft.com/office/drawing/2014/main" id="{F118E93D-B051-4D60-A196-C3E99A371429}"/>
            </a:ext>
          </a:extLst>
        </xdr:cNvPr>
        <xdr:cNvSpPr/>
      </xdr:nvSpPr>
      <xdr:spPr>
        <a:xfrm>
          <a:off x="4036060" y="66890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129540</xdr:rowOff>
    </xdr:from>
    <xdr:ext cx="404495" cy="253365"/>
    <xdr:sp macro="" textlink="">
      <xdr:nvSpPr>
        <xdr:cNvPr id="75" name="【図書館】&#10;有形固定資産減価償却率該当値テキスト">
          <a:extLst>
            <a:ext uri="{FF2B5EF4-FFF2-40B4-BE49-F238E27FC236}">
              <a16:creationId xmlns:a16="http://schemas.microsoft.com/office/drawing/2014/main" id="{B60FC5EB-8345-4BAA-802E-83ABBF94ABFD}"/>
            </a:ext>
          </a:extLst>
        </xdr:cNvPr>
        <xdr:cNvSpPr txBox="1"/>
      </xdr:nvSpPr>
      <xdr:spPr>
        <a:xfrm>
          <a:off x="4124960" y="666750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39</xdr:row>
      <xdr:rowOff>99695</xdr:rowOff>
    </xdr:from>
    <xdr:to>
      <xdr:col>20</xdr:col>
      <xdr:colOff>38100</xdr:colOff>
      <xdr:row>40</xdr:row>
      <xdr:rowOff>31750</xdr:rowOff>
    </xdr:to>
    <xdr:sp macro="" textlink="">
      <xdr:nvSpPr>
        <xdr:cNvPr id="76" name="楕円 75">
          <a:extLst>
            <a:ext uri="{FF2B5EF4-FFF2-40B4-BE49-F238E27FC236}">
              <a16:creationId xmlns:a16="http://schemas.microsoft.com/office/drawing/2014/main" id="{00823BFF-405F-4C84-9C70-4C475A8F931E}"/>
            </a:ext>
          </a:extLst>
        </xdr:cNvPr>
        <xdr:cNvSpPr/>
      </xdr:nvSpPr>
      <xdr:spPr>
        <a:xfrm>
          <a:off x="3312160" y="663765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39</xdr:row>
      <xdr:rowOff>149860</xdr:rowOff>
    </xdr:from>
    <xdr:to>
      <xdr:col>24</xdr:col>
      <xdr:colOff>63500</xdr:colOff>
      <xdr:row>40</xdr:row>
      <xdr:rowOff>33020</xdr:rowOff>
    </xdr:to>
    <xdr:cxnSp macro="">
      <xdr:nvCxnSpPr>
        <xdr:cNvPr id="77" name="直線コネクタ 76">
          <a:extLst>
            <a:ext uri="{FF2B5EF4-FFF2-40B4-BE49-F238E27FC236}">
              <a16:creationId xmlns:a16="http://schemas.microsoft.com/office/drawing/2014/main" id="{251ACC2A-2FFF-4416-8E6F-206FDE186B91}"/>
            </a:ext>
          </a:extLst>
        </xdr:cNvPr>
        <xdr:cNvCxnSpPr/>
      </xdr:nvCxnSpPr>
      <xdr:spPr>
        <a:xfrm>
          <a:off x="3348990" y="6687820"/>
          <a:ext cx="73787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50800</xdr:rowOff>
    </xdr:from>
    <xdr:to>
      <xdr:col>15</xdr:col>
      <xdr:colOff>101600</xdr:colOff>
      <xdr:row>39</xdr:row>
      <xdr:rowOff>149860</xdr:rowOff>
    </xdr:to>
    <xdr:sp macro="" textlink="">
      <xdr:nvSpPr>
        <xdr:cNvPr id="78" name="楕円 77">
          <a:extLst>
            <a:ext uri="{FF2B5EF4-FFF2-40B4-BE49-F238E27FC236}">
              <a16:creationId xmlns:a16="http://schemas.microsoft.com/office/drawing/2014/main" id="{C64DDEC6-914D-474F-9F45-371FE9DB1364}"/>
            </a:ext>
          </a:extLst>
        </xdr:cNvPr>
        <xdr:cNvSpPr/>
      </xdr:nvSpPr>
      <xdr:spPr>
        <a:xfrm>
          <a:off x="2514600" y="65887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99695</xdr:rowOff>
    </xdr:from>
    <xdr:to>
      <xdr:col>19</xdr:col>
      <xdr:colOff>171450</xdr:colOff>
      <xdr:row>39</xdr:row>
      <xdr:rowOff>149860</xdr:rowOff>
    </xdr:to>
    <xdr:cxnSp macro="">
      <xdr:nvCxnSpPr>
        <xdr:cNvPr id="79" name="直線コネクタ 78">
          <a:extLst>
            <a:ext uri="{FF2B5EF4-FFF2-40B4-BE49-F238E27FC236}">
              <a16:creationId xmlns:a16="http://schemas.microsoft.com/office/drawing/2014/main" id="{4415556B-C7FF-4824-AA0B-481AF934059B}"/>
            </a:ext>
          </a:extLst>
        </xdr:cNvPr>
        <xdr:cNvCxnSpPr/>
      </xdr:nvCxnSpPr>
      <xdr:spPr>
        <a:xfrm>
          <a:off x="2565400" y="6637655"/>
          <a:ext cx="78359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36195</xdr:rowOff>
    </xdr:from>
    <xdr:to>
      <xdr:col>10</xdr:col>
      <xdr:colOff>165100</xdr:colOff>
      <xdr:row>39</xdr:row>
      <xdr:rowOff>135255</xdr:rowOff>
    </xdr:to>
    <xdr:sp macro="" textlink="">
      <xdr:nvSpPr>
        <xdr:cNvPr id="80" name="楕円 79">
          <a:extLst>
            <a:ext uri="{FF2B5EF4-FFF2-40B4-BE49-F238E27FC236}">
              <a16:creationId xmlns:a16="http://schemas.microsoft.com/office/drawing/2014/main" id="{5A2A81CF-720A-4E87-8431-467656303821}"/>
            </a:ext>
          </a:extLst>
        </xdr:cNvPr>
        <xdr:cNvSpPr/>
      </xdr:nvSpPr>
      <xdr:spPr>
        <a:xfrm>
          <a:off x="1739900" y="65741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85725</xdr:rowOff>
    </xdr:from>
    <xdr:to>
      <xdr:col>15</xdr:col>
      <xdr:colOff>50800</xdr:colOff>
      <xdr:row>39</xdr:row>
      <xdr:rowOff>99695</xdr:rowOff>
    </xdr:to>
    <xdr:cxnSp macro="">
      <xdr:nvCxnSpPr>
        <xdr:cNvPr id="81" name="直線コネクタ 80">
          <a:extLst>
            <a:ext uri="{FF2B5EF4-FFF2-40B4-BE49-F238E27FC236}">
              <a16:creationId xmlns:a16="http://schemas.microsoft.com/office/drawing/2014/main" id="{0588FF51-44ED-4143-8932-D3C00A4482C9}"/>
            </a:ext>
          </a:extLst>
        </xdr:cNvPr>
        <xdr:cNvCxnSpPr/>
      </xdr:nvCxnSpPr>
      <xdr:spPr>
        <a:xfrm>
          <a:off x="1790700" y="6623685"/>
          <a:ext cx="7747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153670</xdr:rowOff>
    </xdr:from>
    <xdr:to>
      <xdr:col>6</xdr:col>
      <xdr:colOff>38100</xdr:colOff>
      <xdr:row>39</xdr:row>
      <xdr:rowOff>85725</xdr:rowOff>
    </xdr:to>
    <xdr:sp macro="" textlink="">
      <xdr:nvSpPr>
        <xdr:cNvPr id="82" name="楕円 81">
          <a:extLst>
            <a:ext uri="{FF2B5EF4-FFF2-40B4-BE49-F238E27FC236}">
              <a16:creationId xmlns:a16="http://schemas.microsoft.com/office/drawing/2014/main" id="{59163099-C28A-46CA-932C-3D5AAAED33F9}"/>
            </a:ext>
          </a:extLst>
        </xdr:cNvPr>
        <xdr:cNvSpPr/>
      </xdr:nvSpPr>
      <xdr:spPr>
        <a:xfrm>
          <a:off x="965200" y="65239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39</xdr:row>
      <xdr:rowOff>36195</xdr:rowOff>
    </xdr:from>
    <xdr:to>
      <xdr:col>10</xdr:col>
      <xdr:colOff>114300</xdr:colOff>
      <xdr:row>39</xdr:row>
      <xdr:rowOff>85725</xdr:rowOff>
    </xdr:to>
    <xdr:cxnSp macro="">
      <xdr:nvCxnSpPr>
        <xdr:cNvPr id="83" name="直線コネクタ 82">
          <a:extLst>
            <a:ext uri="{FF2B5EF4-FFF2-40B4-BE49-F238E27FC236}">
              <a16:creationId xmlns:a16="http://schemas.microsoft.com/office/drawing/2014/main" id="{2A4ECA1D-7960-42D7-862F-1F6D0615ABB8}"/>
            </a:ext>
          </a:extLst>
        </xdr:cNvPr>
        <xdr:cNvCxnSpPr/>
      </xdr:nvCxnSpPr>
      <xdr:spPr>
        <a:xfrm>
          <a:off x="1002030" y="6574155"/>
          <a:ext cx="78867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127635</xdr:rowOff>
    </xdr:from>
    <xdr:ext cx="404495" cy="252730"/>
    <xdr:sp macro="" textlink="">
      <xdr:nvSpPr>
        <xdr:cNvPr id="84" name="n_1aveValue【図書館】&#10;有形固定資産減価償却率">
          <a:extLst>
            <a:ext uri="{FF2B5EF4-FFF2-40B4-BE49-F238E27FC236}">
              <a16:creationId xmlns:a16="http://schemas.microsoft.com/office/drawing/2014/main" id="{8A18D21D-53E4-42AF-9791-504A271A833B}"/>
            </a:ext>
          </a:extLst>
        </xdr:cNvPr>
        <xdr:cNvSpPr txBox="1"/>
      </xdr:nvSpPr>
      <xdr:spPr>
        <a:xfrm>
          <a:off x="3170555" y="599503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167640</xdr:rowOff>
    </xdr:from>
    <xdr:ext cx="404495" cy="253365"/>
    <xdr:sp macro="" textlink="">
      <xdr:nvSpPr>
        <xdr:cNvPr id="85" name="n_2aveValue【図書館】&#10;有形固定資産減価償却率">
          <a:extLst>
            <a:ext uri="{FF2B5EF4-FFF2-40B4-BE49-F238E27FC236}">
              <a16:creationId xmlns:a16="http://schemas.microsoft.com/office/drawing/2014/main" id="{CA480857-4FF4-4F3A-B27D-06EA38F4023C}"/>
            </a:ext>
          </a:extLst>
        </xdr:cNvPr>
        <xdr:cNvSpPr txBox="1"/>
      </xdr:nvSpPr>
      <xdr:spPr>
        <a:xfrm>
          <a:off x="2385695" y="603504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128905</xdr:rowOff>
    </xdr:from>
    <xdr:ext cx="404495" cy="253365"/>
    <xdr:sp macro="" textlink="">
      <xdr:nvSpPr>
        <xdr:cNvPr id="86" name="n_3aveValue【図書館】&#10;有形固定資産減価償却率">
          <a:extLst>
            <a:ext uri="{FF2B5EF4-FFF2-40B4-BE49-F238E27FC236}">
              <a16:creationId xmlns:a16="http://schemas.microsoft.com/office/drawing/2014/main" id="{2B77D4D3-1E1F-4BB5-8566-703387CE1B11}"/>
            </a:ext>
          </a:extLst>
        </xdr:cNvPr>
        <xdr:cNvSpPr txBox="1"/>
      </xdr:nvSpPr>
      <xdr:spPr>
        <a:xfrm>
          <a:off x="1610995" y="599630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42545</xdr:rowOff>
    </xdr:from>
    <xdr:ext cx="405130" cy="253365"/>
    <xdr:sp macro="" textlink="">
      <xdr:nvSpPr>
        <xdr:cNvPr id="87" name="n_4aveValue【図書館】&#10;有形固定資産減価償却率">
          <a:extLst>
            <a:ext uri="{FF2B5EF4-FFF2-40B4-BE49-F238E27FC236}">
              <a16:creationId xmlns:a16="http://schemas.microsoft.com/office/drawing/2014/main" id="{97D946FA-DF18-42F2-8B1F-0FB6A8B0C8A0}"/>
            </a:ext>
          </a:extLst>
        </xdr:cNvPr>
        <xdr:cNvSpPr txBox="1"/>
      </xdr:nvSpPr>
      <xdr:spPr>
        <a:xfrm>
          <a:off x="836295" y="624522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40</xdr:row>
      <xdr:rowOff>22860</xdr:rowOff>
    </xdr:from>
    <xdr:ext cx="404495" cy="253365"/>
    <xdr:sp macro="" textlink="">
      <xdr:nvSpPr>
        <xdr:cNvPr id="88" name="n_1mainValue【図書館】&#10;有形固定資産減価償却率">
          <a:extLst>
            <a:ext uri="{FF2B5EF4-FFF2-40B4-BE49-F238E27FC236}">
              <a16:creationId xmlns:a16="http://schemas.microsoft.com/office/drawing/2014/main" id="{D54818EF-A8B1-45BE-976F-A8E835F4572D}"/>
            </a:ext>
          </a:extLst>
        </xdr:cNvPr>
        <xdr:cNvSpPr txBox="1"/>
      </xdr:nvSpPr>
      <xdr:spPr>
        <a:xfrm>
          <a:off x="3170555" y="672846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140970</xdr:rowOff>
    </xdr:from>
    <xdr:ext cx="404495" cy="252730"/>
    <xdr:sp macro="" textlink="">
      <xdr:nvSpPr>
        <xdr:cNvPr id="89" name="n_2mainValue【図書館】&#10;有形固定資産減価償却率">
          <a:extLst>
            <a:ext uri="{FF2B5EF4-FFF2-40B4-BE49-F238E27FC236}">
              <a16:creationId xmlns:a16="http://schemas.microsoft.com/office/drawing/2014/main" id="{4B483536-A386-4616-B8BE-EF3241CF17BD}"/>
            </a:ext>
          </a:extLst>
        </xdr:cNvPr>
        <xdr:cNvSpPr txBox="1"/>
      </xdr:nvSpPr>
      <xdr:spPr>
        <a:xfrm>
          <a:off x="2385695" y="667893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39</xdr:row>
      <xdr:rowOff>127000</xdr:rowOff>
    </xdr:from>
    <xdr:ext cx="404495" cy="252730"/>
    <xdr:sp macro="" textlink="">
      <xdr:nvSpPr>
        <xdr:cNvPr id="90" name="n_3mainValue【図書館】&#10;有形固定資産減価償却率">
          <a:extLst>
            <a:ext uri="{FF2B5EF4-FFF2-40B4-BE49-F238E27FC236}">
              <a16:creationId xmlns:a16="http://schemas.microsoft.com/office/drawing/2014/main" id="{2104C73F-78DB-4F29-8AB0-F641F02642A3}"/>
            </a:ext>
          </a:extLst>
        </xdr:cNvPr>
        <xdr:cNvSpPr txBox="1"/>
      </xdr:nvSpPr>
      <xdr:spPr>
        <a:xfrm>
          <a:off x="1610995" y="666496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39</xdr:row>
      <xdr:rowOff>76835</xdr:rowOff>
    </xdr:from>
    <xdr:ext cx="405130" cy="253365"/>
    <xdr:sp macro="" textlink="">
      <xdr:nvSpPr>
        <xdr:cNvPr id="91" name="n_4mainValue【図書館】&#10;有形固定資産減価償却率">
          <a:extLst>
            <a:ext uri="{FF2B5EF4-FFF2-40B4-BE49-F238E27FC236}">
              <a16:creationId xmlns:a16="http://schemas.microsoft.com/office/drawing/2014/main" id="{D392F95A-A51F-4CCE-B9CE-5EDE1BE05B7B}"/>
            </a:ext>
          </a:extLst>
        </xdr:cNvPr>
        <xdr:cNvSpPr txBox="1"/>
      </xdr:nvSpPr>
      <xdr:spPr>
        <a:xfrm>
          <a:off x="836295" y="66147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2" name="正方形/長方形 91">
          <a:extLst>
            <a:ext uri="{FF2B5EF4-FFF2-40B4-BE49-F238E27FC236}">
              <a16:creationId xmlns:a16="http://schemas.microsoft.com/office/drawing/2014/main" id="{0EA57BF4-B797-490C-8A5F-E3B10BB7CB7E}"/>
            </a:ext>
          </a:extLst>
        </xdr:cNvPr>
        <xdr:cNvSpPr/>
      </xdr:nvSpPr>
      <xdr:spPr>
        <a:xfrm>
          <a:off x="5826760" y="4097655"/>
          <a:ext cx="41529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3" name="正方形/長方形 92">
          <a:extLst>
            <a:ext uri="{FF2B5EF4-FFF2-40B4-BE49-F238E27FC236}">
              <a16:creationId xmlns:a16="http://schemas.microsoft.com/office/drawing/2014/main" id="{1FDE921F-E9E9-4B8B-881C-B80DB3B83966}"/>
            </a:ext>
          </a:extLst>
        </xdr:cNvPr>
        <xdr:cNvSpPr/>
      </xdr:nvSpPr>
      <xdr:spPr>
        <a:xfrm>
          <a:off x="5930900" y="474408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4" name="正方形/長方形 93">
          <a:extLst>
            <a:ext uri="{FF2B5EF4-FFF2-40B4-BE49-F238E27FC236}">
              <a16:creationId xmlns:a16="http://schemas.microsoft.com/office/drawing/2014/main" id="{C8705050-85A1-41E6-9CC7-116A146CF9F9}"/>
            </a:ext>
          </a:extLst>
        </xdr:cNvPr>
        <xdr:cNvSpPr/>
      </xdr:nvSpPr>
      <xdr:spPr>
        <a:xfrm>
          <a:off x="5930900" y="494220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5" name="正方形/長方形 94">
          <a:extLst>
            <a:ext uri="{FF2B5EF4-FFF2-40B4-BE49-F238E27FC236}">
              <a16:creationId xmlns:a16="http://schemas.microsoft.com/office/drawing/2014/main" id="{E83DD392-F6DF-4FAC-9B31-533FFCC3EC71}"/>
            </a:ext>
          </a:extLst>
        </xdr:cNvPr>
        <xdr:cNvSpPr/>
      </xdr:nvSpPr>
      <xdr:spPr>
        <a:xfrm>
          <a:off x="6832600" y="474408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6" name="正方形/長方形 95">
          <a:extLst>
            <a:ext uri="{FF2B5EF4-FFF2-40B4-BE49-F238E27FC236}">
              <a16:creationId xmlns:a16="http://schemas.microsoft.com/office/drawing/2014/main" id="{70A07A09-558C-4585-B6F9-C1C18B0DC129}"/>
            </a:ext>
          </a:extLst>
        </xdr:cNvPr>
        <xdr:cNvSpPr/>
      </xdr:nvSpPr>
      <xdr:spPr>
        <a:xfrm>
          <a:off x="6832600" y="494220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7" name="正方形/長方形 96">
          <a:extLst>
            <a:ext uri="{FF2B5EF4-FFF2-40B4-BE49-F238E27FC236}">
              <a16:creationId xmlns:a16="http://schemas.microsoft.com/office/drawing/2014/main" id="{F99ABB36-424D-4873-85DC-0DA73378A5FD}"/>
            </a:ext>
          </a:extLst>
        </xdr:cNvPr>
        <xdr:cNvSpPr/>
      </xdr:nvSpPr>
      <xdr:spPr>
        <a:xfrm>
          <a:off x="7838440" y="474408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8" name="正方形/長方形 97">
          <a:extLst>
            <a:ext uri="{FF2B5EF4-FFF2-40B4-BE49-F238E27FC236}">
              <a16:creationId xmlns:a16="http://schemas.microsoft.com/office/drawing/2014/main" id="{AE370E96-BF00-4F2B-A76B-705E008155C7}"/>
            </a:ext>
          </a:extLst>
        </xdr:cNvPr>
        <xdr:cNvSpPr/>
      </xdr:nvSpPr>
      <xdr:spPr>
        <a:xfrm>
          <a:off x="7838440" y="494220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9" name="正方形/長方形 98">
          <a:extLst>
            <a:ext uri="{FF2B5EF4-FFF2-40B4-BE49-F238E27FC236}">
              <a16:creationId xmlns:a16="http://schemas.microsoft.com/office/drawing/2014/main" id="{2FF5C2C3-3594-4470-838E-DFAD5F1AB0B4}"/>
            </a:ext>
          </a:extLst>
        </xdr:cNvPr>
        <xdr:cNvSpPr/>
      </xdr:nvSpPr>
      <xdr:spPr>
        <a:xfrm>
          <a:off x="5826760" y="5215255"/>
          <a:ext cx="41529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250" cy="220345"/>
    <xdr:sp macro="" textlink="">
      <xdr:nvSpPr>
        <xdr:cNvPr id="100" name="テキスト ボックス 99">
          <a:extLst>
            <a:ext uri="{FF2B5EF4-FFF2-40B4-BE49-F238E27FC236}">
              <a16:creationId xmlns:a16="http://schemas.microsoft.com/office/drawing/2014/main" id="{49E0DD40-C47B-49E9-896C-AFEDEF0AE7C5}"/>
            </a:ext>
          </a:extLst>
        </xdr:cNvPr>
        <xdr:cNvSpPr txBox="1"/>
      </xdr:nvSpPr>
      <xdr:spPr>
        <a:xfrm>
          <a:off x="5788660" y="5029200"/>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1" name="直線コネクタ 100">
          <a:extLst>
            <a:ext uri="{FF2B5EF4-FFF2-40B4-BE49-F238E27FC236}">
              <a16:creationId xmlns:a16="http://schemas.microsoft.com/office/drawing/2014/main" id="{49BF5C61-254C-47B2-962A-8E0358E3CC9F}"/>
            </a:ext>
          </a:extLst>
        </xdr:cNvPr>
        <xdr:cNvCxnSpPr/>
      </xdr:nvCxnSpPr>
      <xdr:spPr>
        <a:xfrm>
          <a:off x="5826760" y="745045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130175</xdr:rowOff>
    </xdr:from>
    <xdr:to>
      <xdr:col>59</xdr:col>
      <xdr:colOff>50800</xdr:colOff>
      <xdr:row>41</xdr:row>
      <xdr:rowOff>130175</xdr:rowOff>
    </xdr:to>
    <xdr:cxnSp macro="">
      <xdr:nvCxnSpPr>
        <xdr:cNvPr id="102" name="直線コネクタ 101">
          <a:extLst>
            <a:ext uri="{FF2B5EF4-FFF2-40B4-BE49-F238E27FC236}">
              <a16:creationId xmlns:a16="http://schemas.microsoft.com/office/drawing/2014/main" id="{30440D86-7872-4497-B93D-00864582CB5F}"/>
            </a:ext>
          </a:extLst>
        </xdr:cNvPr>
        <xdr:cNvCxnSpPr/>
      </xdr:nvCxnSpPr>
      <xdr:spPr>
        <a:xfrm>
          <a:off x="5826760" y="70034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159385</xdr:rowOff>
    </xdr:from>
    <xdr:ext cx="466725" cy="252730"/>
    <xdr:sp macro="" textlink="">
      <xdr:nvSpPr>
        <xdr:cNvPr id="103" name="テキスト ボックス 102">
          <a:extLst>
            <a:ext uri="{FF2B5EF4-FFF2-40B4-BE49-F238E27FC236}">
              <a16:creationId xmlns:a16="http://schemas.microsoft.com/office/drawing/2014/main" id="{93576E19-F442-46AA-854D-7EC1907527DA}"/>
            </a:ext>
          </a:extLst>
        </xdr:cNvPr>
        <xdr:cNvSpPr txBox="1"/>
      </xdr:nvSpPr>
      <xdr:spPr>
        <a:xfrm>
          <a:off x="5405120" y="686498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18415</xdr:rowOff>
    </xdr:from>
    <xdr:to>
      <xdr:col>59</xdr:col>
      <xdr:colOff>50800</xdr:colOff>
      <xdr:row>39</xdr:row>
      <xdr:rowOff>18415</xdr:rowOff>
    </xdr:to>
    <xdr:cxnSp macro="">
      <xdr:nvCxnSpPr>
        <xdr:cNvPr id="104" name="直線コネクタ 103">
          <a:extLst>
            <a:ext uri="{FF2B5EF4-FFF2-40B4-BE49-F238E27FC236}">
              <a16:creationId xmlns:a16="http://schemas.microsoft.com/office/drawing/2014/main" id="{AC141E8E-FFFB-4338-9AD5-EDE4C3072CDC}"/>
            </a:ext>
          </a:extLst>
        </xdr:cNvPr>
        <xdr:cNvCxnSpPr/>
      </xdr:nvCxnSpPr>
      <xdr:spPr>
        <a:xfrm>
          <a:off x="5826760" y="655637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47625</xdr:rowOff>
    </xdr:from>
    <xdr:ext cx="466725" cy="252730"/>
    <xdr:sp macro="" textlink="">
      <xdr:nvSpPr>
        <xdr:cNvPr id="105" name="テキスト ボックス 104">
          <a:extLst>
            <a:ext uri="{FF2B5EF4-FFF2-40B4-BE49-F238E27FC236}">
              <a16:creationId xmlns:a16="http://schemas.microsoft.com/office/drawing/2014/main" id="{2C028A1E-D7C4-4411-9894-8132034E7744}"/>
            </a:ext>
          </a:extLst>
        </xdr:cNvPr>
        <xdr:cNvSpPr txBox="1"/>
      </xdr:nvSpPr>
      <xdr:spPr>
        <a:xfrm>
          <a:off x="5405120" y="64179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74295</xdr:rowOff>
    </xdr:from>
    <xdr:to>
      <xdr:col>59</xdr:col>
      <xdr:colOff>50800</xdr:colOff>
      <xdr:row>36</xdr:row>
      <xdr:rowOff>74295</xdr:rowOff>
    </xdr:to>
    <xdr:cxnSp macro="">
      <xdr:nvCxnSpPr>
        <xdr:cNvPr id="106" name="直線コネクタ 105">
          <a:extLst>
            <a:ext uri="{FF2B5EF4-FFF2-40B4-BE49-F238E27FC236}">
              <a16:creationId xmlns:a16="http://schemas.microsoft.com/office/drawing/2014/main" id="{50BFF5C0-203A-4B87-A346-0CAC94F1471E}"/>
            </a:ext>
          </a:extLst>
        </xdr:cNvPr>
        <xdr:cNvCxnSpPr/>
      </xdr:nvCxnSpPr>
      <xdr:spPr>
        <a:xfrm>
          <a:off x="5826760" y="610933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103505</xdr:rowOff>
    </xdr:from>
    <xdr:ext cx="466725" cy="252730"/>
    <xdr:sp macro="" textlink="">
      <xdr:nvSpPr>
        <xdr:cNvPr id="107" name="テキスト ボックス 106">
          <a:extLst>
            <a:ext uri="{FF2B5EF4-FFF2-40B4-BE49-F238E27FC236}">
              <a16:creationId xmlns:a16="http://schemas.microsoft.com/office/drawing/2014/main" id="{4D05E23D-6891-4689-8436-F39FC277DA62}"/>
            </a:ext>
          </a:extLst>
        </xdr:cNvPr>
        <xdr:cNvSpPr txBox="1"/>
      </xdr:nvSpPr>
      <xdr:spPr>
        <a:xfrm>
          <a:off x="5405120" y="597090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130175</xdr:rowOff>
    </xdr:from>
    <xdr:to>
      <xdr:col>59</xdr:col>
      <xdr:colOff>50800</xdr:colOff>
      <xdr:row>33</xdr:row>
      <xdr:rowOff>130175</xdr:rowOff>
    </xdr:to>
    <xdr:cxnSp macro="">
      <xdr:nvCxnSpPr>
        <xdr:cNvPr id="108" name="直線コネクタ 107">
          <a:extLst>
            <a:ext uri="{FF2B5EF4-FFF2-40B4-BE49-F238E27FC236}">
              <a16:creationId xmlns:a16="http://schemas.microsoft.com/office/drawing/2014/main" id="{B9782B7A-1F64-4F85-A6AE-1242BF1A1A8D}"/>
            </a:ext>
          </a:extLst>
        </xdr:cNvPr>
        <xdr:cNvCxnSpPr/>
      </xdr:nvCxnSpPr>
      <xdr:spPr>
        <a:xfrm>
          <a:off x="5826760" y="566229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159385</xdr:rowOff>
    </xdr:from>
    <xdr:ext cx="466725" cy="252730"/>
    <xdr:sp macro="" textlink="">
      <xdr:nvSpPr>
        <xdr:cNvPr id="109" name="テキスト ボックス 108">
          <a:extLst>
            <a:ext uri="{FF2B5EF4-FFF2-40B4-BE49-F238E27FC236}">
              <a16:creationId xmlns:a16="http://schemas.microsoft.com/office/drawing/2014/main" id="{9A1AC292-19E8-453D-8950-0E5863CC90CB}"/>
            </a:ext>
          </a:extLst>
        </xdr:cNvPr>
        <xdr:cNvSpPr txBox="1"/>
      </xdr:nvSpPr>
      <xdr:spPr>
        <a:xfrm>
          <a:off x="5405120" y="552386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0" name="直線コネクタ 109">
          <a:extLst>
            <a:ext uri="{FF2B5EF4-FFF2-40B4-BE49-F238E27FC236}">
              <a16:creationId xmlns:a16="http://schemas.microsoft.com/office/drawing/2014/main" id="{BE289214-6269-4DCF-AD2F-CD2DFE8A973E}"/>
            </a:ext>
          </a:extLst>
        </xdr:cNvPr>
        <xdr:cNvCxnSpPr/>
      </xdr:nvCxnSpPr>
      <xdr:spPr>
        <a:xfrm>
          <a:off x="5826760" y="521525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47625</xdr:rowOff>
    </xdr:from>
    <xdr:ext cx="466725" cy="252730"/>
    <xdr:sp macro="" textlink="">
      <xdr:nvSpPr>
        <xdr:cNvPr id="111" name="テキスト ボックス 110">
          <a:extLst>
            <a:ext uri="{FF2B5EF4-FFF2-40B4-BE49-F238E27FC236}">
              <a16:creationId xmlns:a16="http://schemas.microsoft.com/office/drawing/2014/main" id="{80A02A7E-5139-4CCE-8758-069F4AFF58E3}"/>
            </a:ext>
          </a:extLst>
        </xdr:cNvPr>
        <xdr:cNvSpPr txBox="1"/>
      </xdr:nvSpPr>
      <xdr:spPr>
        <a:xfrm>
          <a:off x="5405120" y="507682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2" name="【図書館】&#10;一人当たり面積グラフ枠">
          <a:extLst>
            <a:ext uri="{FF2B5EF4-FFF2-40B4-BE49-F238E27FC236}">
              <a16:creationId xmlns:a16="http://schemas.microsoft.com/office/drawing/2014/main" id="{8C3FF6A0-B76D-4A7C-80E2-B2720E482AF2}"/>
            </a:ext>
          </a:extLst>
        </xdr:cNvPr>
        <xdr:cNvSpPr/>
      </xdr:nvSpPr>
      <xdr:spPr>
        <a:xfrm>
          <a:off x="5826760" y="5215255"/>
          <a:ext cx="41529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34</xdr:row>
      <xdr:rowOff>5080</xdr:rowOff>
    </xdr:from>
    <xdr:to>
      <xdr:col>54</xdr:col>
      <xdr:colOff>171450</xdr:colOff>
      <xdr:row>41</xdr:row>
      <xdr:rowOff>72390</xdr:rowOff>
    </xdr:to>
    <xdr:cxnSp macro="">
      <xdr:nvCxnSpPr>
        <xdr:cNvPr id="113" name="直線コネクタ 112">
          <a:extLst>
            <a:ext uri="{FF2B5EF4-FFF2-40B4-BE49-F238E27FC236}">
              <a16:creationId xmlns:a16="http://schemas.microsoft.com/office/drawing/2014/main" id="{6CA17AC9-0312-4F98-A8C1-80E1A0D175C1}"/>
            </a:ext>
          </a:extLst>
        </xdr:cNvPr>
        <xdr:cNvCxnSpPr/>
      </xdr:nvCxnSpPr>
      <xdr:spPr>
        <a:xfrm flipV="1">
          <a:off x="9216390" y="5704840"/>
          <a:ext cx="0" cy="1240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75565</xdr:rowOff>
    </xdr:from>
    <xdr:ext cx="469265" cy="253365"/>
    <xdr:sp macro="" textlink="">
      <xdr:nvSpPr>
        <xdr:cNvPr id="114" name="【図書館】&#10;一人当たり面積最小値テキスト">
          <a:extLst>
            <a:ext uri="{FF2B5EF4-FFF2-40B4-BE49-F238E27FC236}">
              <a16:creationId xmlns:a16="http://schemas.microsoft.com/office/drawing/2014/main" id="{0BF0F627-DC8E-4D5C-A12C-E891DF1AE604}"/>
            </a:ext>
          </a:extLst>
        </xdr:cNvPr>
        <xdr:cNvSpPr txBox="1"/>
      </xdr:nvSpPr>
      <xdr:spPr>
        <a:xfrm>
          <a:off x="9258300" y="694880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0.026</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72390</xdr:rowOff>
    </xdr:from>
    <xdr:to>
      <xdr:col>55</xdr:col>
      <xdr:colOff>88900</xdr:colOff>
      <xdr:row>41</xdr:row>
      <xdr:rowOff>72390</xdr:rowOff>
    </xdr:to>
    <xdr:cxnSp macro="">
      <xdr:nvCxnSpPr>
        <xdr:cNvPr id="115" name="直線コネクタ 114">
          <a:extLst>
            <a:ext uri="{FF2B5EF4-FFF2-40B4-BE49-F238E27FC236}">
              <a16:creationId xmlns:a16="http://schemas.microsoft.com/office/drawing/2014/main" id="{9CBCD106-6597-48A1-A8AF-F91C49CF1F99}"/>
            </a:ext>
          </a:extLst>
        </xdr:cNvPr>
        <xdr:cNvCxnSpPr/>
      </xdr:nvCxnSpPr>
      <xdr:spPr>
        <a:xfrm>
          <a:off x="9154160" y="69456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120015</xdr:rowOff>
    </xdr:from>
    <xdr:ext cx="469265" cy="253365"/>
    <xdr:sp macro="" textlink="">
      <xdr:nvSpPr>
        <xdr:cNvPr id="116" name="【図書館】&#10;一人当たり面積最大値テキスト">
          <a:extLst>
            <a:ext uri="{FF2B5EF4-FFF2-40B4-BE49-F238E27FC236}">
              <a16:creationId xmlns:a16="http://schemas.microsoft.com/office/drawing/2014/main" id="{9984912F-CB49-4474-965F-4A5549E1ABE6}"/>
            </a:ext>
          </a:extLst>
        </xdr:cNvPr>
        <xdr:cNvSpPr txBox="1"/>
      </xdr:nvSpPr>
      <xdr:spPr>
        <a:xfrm>
          <a:off x="9258300" y="548449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0.581</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5080</xdr:rowOff>
    </xdr:from>
    <xdr:to>
      <xdr:col>55</xdr:col>
      <xdr:colOff>88900</xdr:colOff>
      <xdr:row>34</xdr:row>
      <xdr:rowOff>5080</xdr:rowOff>
    </xdr:to>
    <xdr:cxnSp macro="">
      <xdr:nvCxnSpPr>
        <xdr:cNvPr id="117" name="直線コネクタ 116">
          <a:extLst>
            <a:ext uri="{FF2B5EF4-FFF2-40B4-BE49-F238E27FC236}">
              <a16:creationId xmlns:a16="http://schemas.microsoft.com/office/drawing/2014/main" id="{046B5BB2-3253-41D2-B42C-B2204BD55FF7}"/>
            </a:ext>
          </a:extLst>
        </xdr:cNvPr>
        <xdr:cNvCxnSpPr/>
      </xdr:nvCxnSpPr>
      <xdr:spPr>
        <a:xfrm>
          <a:off x="9154160" y="57048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52705</xdr:rowOff>
    </xdr:from>
    <xdr:ext cx="469265" cy="252730"/>
    <xdr:sp macro="" textlink="">
      <xdr:nvSpPr>
        <xdr:cNvPr id="118" name="【図書館】&#10;一人当たり面積平均値テキスト">
          <a:extLst>
            <a:ext uri="{FF2B5EF4-FFF2-40B4-BE49-F238E27FC236}">
              <a16:creationId xmlns:a16="http://schemas.microsoft.com/office/drawing/2014/main" id="{0F226E68-B6D3-4699-B24E-603CC770ED5A}"/>
            </a:ext>
          </a:extLst>
        </xdr:cNvPr>
        <xdr:cNvSpPr txBox="1"/>
      </xdr:nvSpPr>
      <xdr:spPr>
        <a:xfrm>
          <a:off x="9258300" y="6590665"/>
          <a:ext cx="46926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73660</xdr:rowOff>
    </xdr:from>
    <xdr:to>
      <xdr:col>55</xdr:col>
      <xdr:colOff>50800</xdr:colOff>
      <xdr:row>40</xdr:row>
      <xdr:rowOff>5715</xdr:rowOff>
    </xdr:to>
    <xdr:sp macro="" textlink="">
      <xdr:nvSpPr>
        <xdr:cNvPr id="119" name="フローチャート: 判断 118">
          <a:extLst>
            <a:ext uri="{FF2B5EF4-FFF2-40B4-BE49-F238E27FC236}">
              <a16:creationId xmlns:a16="http://schemas.microsoft.com/office/drawing/2014/main" id="{4578A4F1-B5D3-4923-B60A-219613B2D415}"/>
            </a:ext>
          </a:extLst>
        </xdr:cNvPr>
        <xdr:cNvSpPr/>
      </xdr:nvSpPr>
      <xdr:spPr>
        <a:xfrm>
          <a:off x="9192260" y="661162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83185</xdr:rowOff>
    </xdr:from>
    <xdr:to>
      <xdr:col>50</xdr:col>
      <xdr:colOff>165100</xdr:colOff>
      <xdr:row>40</xdr:row>
      <xdr:rowOff>15240</xdr:rowOff>
    </xdr:to>
    <xdr:sp macro="" textlink="">
      <xdr:nvSpPr>
        <xdr:cNvPr id="120" name="フローチャート: 判断 119">
          <a:extLst>
            <a:ext uri="{FF2B5EF4-FFF2-40B4-BE49-F238E27FC236}">
              <a16:creationId xmlns:a16="http://schemas.microsoft.com/office/drawing/2014/main" id="{B507DCCE-2276-4FE6-A204-9DE5636B77E2}"/>
            </a:ext>
          </a:extLst>
        </xdr:cNvPr>
        <xdr:cNvSpPr/>
      </xdr:nvSpPr>
      <xdr:spPr>
        <a:xfrm>
          <a:off x="8445500" y="66211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50165</xdr:rowOff>
    </xdr:from>
    <xdr:to>
      <xdr:col>46</xdr:col>
      <xdr:colOff>38100</xdr:colOff>
      <xdr:row>39</xdr:row>
      <xdr:rowOff>149225</xdr:rowOff>
    </xdr:to>
    <xdr:sp macro="" textlink="">
      <xdr:nvSpPr>
        <xdr:cNvPr id="121" name="フローチャート: 判断 120">
          <a:extLst>
            <a:ext uri="{FF2B5EF4-FFF2-40B4-BE49-F238E27FC236}">
              <a16:creationId xmlns:a16="http://schemas.microsoft.com/office/drawing/2014/main" id="{E8D1653C-DF7E-48BD-BC84-9BC54E4E0926}"/>
            </a:ext>
          </a:extLst>
        </xdr:cNvPr>
        <xdr:cNvSpPr/>
      </xdr:nvSpPr>
      <xdr:spPr>
        <a:xfrm>
          <a:off x="7670800" y="658812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33655</xdr:rowOff>
    </xdr:from>
    <xdr:to>
      <xdr:col>41</xdr:col>
      <xdr:colOff>101600</xdr:colOff>
      <xdr:row>39</xdr:row>
      <xdr:rowOff>132715</xdr:rowOff>
    </xdr:to>
    <xdr:sp macro="" textlink="">
      <xdr:nvSpPr>
        <xdr:cNvPr id="122" name="フローチャート: 判断 121">
          <a:extLst>
            <a:ext uri="{FF2B5EF4-FFF2-40B4-BE49-F238E27FC236}">
              <a16:creationId xmlns:a16="http://schemas.microsoft.com/office/drawing/2014/main" id="{9F9A8B7F-7CBC-4587-AF70-53B5D7F60217}"/>
            </a:ext>
          </a:extLst>
        </xdr:cNvPr>
        <xdr:cNvSpPr/>
      </xdr:nvSpPr>
      <xdr:spPr>
        <a:xfrm>
          <a:off x="6873240" y="65716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123190</xdr:rowOff>
    </xdr:from>
    <xdr:to>
      <xdr:col>36</xdr:col>
      <xdr:colOff>165100</xdr:colOff>
      <xdr:row>40</xdr:row>
      <xdr:rowOff>54610</xdr:rowOff>
    </xdr:to>
    <xdr:sp macro="" textlink="">
      <xdr:nvSpPr>
        <xdr:cNvPr id="123" name="フローチャート: 判断 122">
          <a:extLst>
            <a:ext uri="{FF2B5EF4-FFF2-40B4-BE49-F238E27FC236}">
              <a16:creationId xmlns:a16="http://schemas.microsoft.com/office/drawing/2014/main" id="{76273891-12C9-4715-98B3-BA8B5D11F261}"/>
            </a:ext>
          </a:extLst>
        </xdr:cNvPr>
        <xdr:cNvSpPr/>
      </xdr:nvSpPr>
      <xdr:spPr>
        <a:xfrm>
          <a:off x="6098540" y="66611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2730"/>
    <xdr:sp macro="" textlink="">
      <xdr:nvSpPr>
        <xdr:cNvPr id="124" name="テキスト ボックス 123">
          <a:extLst>
            <a:ext uri="{FF2B5EF4-FFF2-40B4-BE49-F238E27FC236}">
              <a16:creationId xmlns:a16="http://schemas.microsoft.com/office/drawing/2014/main" id="{D122E1B1-2ADC-406C-ADD4-D88735352BE9}"/>
            </a:ext>
          </a:extLst>
        </xdr:cNvPr>
        <xdr:cNvSpPr txBox="1"/>
      </xdr:nvSpPr>
      <xdr:spPr>
        <a:xfrm>
          <a:off x="905256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2730"/>
    <xdr:sp macro="" textlink="">
      <xdr:nvSpPr>
        <xdr:cNvPr id="125" name="テキスト ボックス 124">
          <a:extLst>
            <a:ext uri="{FF2B5EF4-FFF2-40B4-BE49-F238E27FC236}">
              <a16:creationId xmlns:a16="http://schemas.microsoft.com/office/drawing/2014/main" id="{D4F4BB48-36C0-4D59-8993-A2AFEF5E7042}"/>
            </a:ext>
          </a:extLst>
        </xdr:cNvPr>
        <xdr:cNvSpPr txBox="1"/>
      </xdr:nvSpPr>
      <xdr:spPr>
        <a:xfrm>
          <a:off x="832866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2730"/>
    <xdr:sp macro="" textlink="">
      <xdr:nvSpPr>
        <xdr:cNvPr id="126" name="テキスト ボックス 125">
          <a:extLst>
            <a:ext uri="{FF2B5EF4-FFF2-40B4-BE49-F238E27FC236}">
              <a16:creationId xmlns:a16="http://schemas.microsoft.com/office/drawing/2014/main" id="{04F609C5-2634-4910-885D-EC0B35E4431A}"/>
            </a:ext>
          </a:extLst>
        </xdr:cNvPr>
        <xdr:cNvSpPr txBox="1"/>
      </xdr:nvSpPr>
      <xdr:spPr>
        <a:xfrm>
          <a:off x="753999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1365" cy="252730"/>
    <xdr:sp macro="" textlink="">
      <xdr:nvSpPr>
        <xdr:cNvPr id="127" name="テキスト ボックス 126">
          <a:extLst>
            <a:ext uri="{FF2B5EF4-FFF2-40B4-BE49-F238E27FC236}">
              <a16:creationId xmlns:a16="http://schemas.microsoft.com/office/drawing/2014/main" id="{69095880-C903-42A2-A887-2D27970F1CAF}"/>
            </a:ext>
          </a:extLst>
        </xdr:cNvPr>
        <xdr:cNvSpPr txBox="1"/>
      </xdr:nvSpPr>
      <xdr:spPr>
        <a:xfrm>
          <a:off x="6756400" y="744855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2730"/>
    <xdr:sp macro="" textlink="">
      <xdr:nvSpPr>
        <xdr:cNvPr id="128" name="テキスト ボックス 127">
          <a:extLst>
            <a:ext uri="{FF2B5EF4-FFF2-40B4-BE49-F238E27FC236}">
              <a16:creationId xmlns:a16="http://schemas.microsoft.com/office/drawing/2014/main" id="{A3820E0B-E434-4842-81CB-CE993A70106E}"/>
            </a:ext>
          </a:extLst>
        </xdr:cNvPr>
        <xdr:cNvSpPr txBox="1"/>
      </xdr:nvSpPr>
      <xdr:spPr>
        <a:xfrm>
          <a:off x="598170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2540</xdr:rowOff>
    </xdr:from>
    <xdr:to>
      <xdr:col>55</xdr:col>
      <xdr:colOff>50800</xdr:colOff>
      <xdr:row>39</xdr:row>
      <xdr:rowOff>101600</xdr:rowOff>
    </xdr:to>
    <xdr:sp macro="" textlink="">
      <xdr:nvSpPr>
        <xdr:cNvPr id="129" name="楕円 128">
          <a:extLst>
            <a:ext uri="{FF2B5EF4-FFF2-40B4-BE49-F238E27FC236}">
              <a16:creationId xmlns:a16="http://schemas.microsoft.com/office/drawing/2014/main" id="{47CD6D67-318A-4100-ABB2-EED38B78C3B3}"/>
            </a:ext>
          </a:extLst>
        </xdr:cNvPr>
        <xdr:cNvSpPr/>
      </xdr:nvSpPr>
      <xdr:spPr>
        <a:xfrm>
          <a:off x="9192260" y="654050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24765</xdr:rowOff>
    </xdr:from>
    <xdr:ext cx="469265" cy="253365"/>
    <xdr:sp macro="" textlink="">
      <xdr:nvSpPr>
        <xdr:cNvPr id="130" name="【図書館】&#10;一人当たり面積該当値テキスト">
          <a:extLst>
            <a:ext uri="{FF2B5EF4-FFF2-40B4-BE49-F238E27FC236}">
              <a16:creationId xmlns:a16="http://schemas.microsoft.com/office/drawing/2014/main" id="{C3EE03C4-839E-4533-8CE9-8133A9A46C04}"/>
            </a:ext>
          </a:extLst>
        </xdr:cNvPr>
        <xdr:cNvSpPr txBox="1"/>
      </xdr:nvSpPr>
      <xdr:spPr>
        <a:xfrm>
          <a:off x="9258300" y="639508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13970</xdr:rowOff>
    </xdr:from>
    <xdr:to>
      <xdr:col>50</xdr:col>
      <xdr:colOff>165100</xdr:colOff>
      <xdr:row>39</xdr:row>
      <xdr:rowOff>113030</xdr:rowOff>
    </xdr:to>
    <xdr:sp macro="" textlink="">
      <xdr:nvSpPr>
        <xdr:cNvPr id="131" name="楕円 130">
          <a:extLst>
            <a:ext uri="{FF2B5EF4-FFF2-40B4-BE49-F238E27FC236}">
              <a16:creationId xmlns:a16="http://schemas.microsoft.com/office/drawing/2014/main" id="{678B53D3-8CE7-4859-93B8-EB02F1C203F4}"/>
            </a:ext>
          </a:extLst>
        </xdr:cNvPr>
        <xdr:cNvSpPr/>
      </xdr:nvSpPr>
      <xdr:spPr>
        <a:xfrm>
          <a:off x="8445500" y="65519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52070</xdr:rowOff>
    </xdr:from>
    <xdr:to>
      <xdr:col>55</xdr:col>
      <xdr:colOff>0</xdr:colOff>
      <xdr:row>39</xdr:row>
      <xdr:rowOff>62865</xdr:rowOff>
    </xdr:to>
    <xdr:cxnSp macro="">
      <xdr:nvCxnSpPr>
        <xdr:cNvPr id="132" name="直線コネクタ 131">
          <a:extLst>
            <a:ext uri="{FF2B5EF4-FFF2-40B4-BE49-F238E27FC236}">
              <a16:creationId xmlns:a16="http://schemas.microsoft.com/office/drawing/2014/main" id="{B9B97C6A-A74E-4943-8FB2-17E2F41E2ECD}"/>
            </a:ext>
          </a:extLst>
        </xdr:cNvPr>
        <xdr:cNvCxnSpPr/>
      </xdr:nvCxnSpPr>
      <xdr:spPr>
        <a:xfrm flipV="1">
          <a:off x="8496300" y="6590030"/>
          <a:ext cx="7239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22225</xdr:rowOff>
    </xdr:from>
    <xdr:to>
      <xdr:col>46</xdr:col>
      <xdr:colOff>38100</xdr:colOff>
      <xdr:row>39</xdr:row>
      <xdr:rowOff>121920</xdr:rowOff>
    </xdr:to>
    <xdr:sp macro="" textlink="">
      <xdr:nvSpPr>
        <xdr:cNvPr id="133" name="楕円 132">
          <a:extLst>
            <a:ext uri="{FF2B5EF4-FFF2-40B4-BE49-F238E27FC236}">
              <a16:creationId xmlns:a16="http://schemas.microsoft.com/office/drawing/2014/main" id="{98884704-0F7D-418E-A83E-3AD98426BB2B}"/>
            </a:ext>
          </a:extLst>
        </xdr:cNvPr>
        <xdr:cNvSpPr/>
      </xdr:nvSpPr>
      <xdr:spPr>
        <a:xfrm>
          <a:off x="7670800" y="656018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39</xdr:row>
      <xdr:rowOff>62865</xdr:rowOff>
    </xdr:from>
    <xdr:to>
      <xdr:col>50</xdr:col>
      <xdr:colOff>114300</xdr:colOff>
      <xdr:row>39</xdr:row>
      <xdr:rowOff>72390</xdr:rowOff>
    </xdr:to>
    <xdr:cxnSp macro="">
      <xdr:nvCxnSpPr>
        <xdr:cNvPr id="134" name="直線コネクタ 133">
          <a:extLst>
            <a:ext uri="{FF2B5EF4-FFF2-40B4-BE49-F238E27FC236}">
              <a16:creationId xmlns:a16="http://schemas.microsoft.com/office/drawing/2014/main" id="{6ABFA3AD-DE4F-4711-89BF-315345A63CC5}"/>
            </a:ext>
          </a:extLst>
        </xdr:cNvPr>
        <xdr:cNvCxnSpPr/>
      </xdr:nvCxnSpPr>
      <xdr:spPr>
        <a:xfrm flipV="1">
          <a:off x="7707630" y="6600825"/>
          <a:ext cx="78867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31750</xdr:rowOff>
    </xdr:from>
    <xdr:to>
      <xdr:col>41</xdr:col>
      <xdr:colOff>101600</xdr:colOff>
      <xdr:row>39</xdr:row>
      <xdr:rowOff>130810</xdr:rowOff>
    </xdr:to>
    <xdr:sp macro="" textlink="">
      <xdr:nvSpPr>
        <xdr:cNvPr id="135" name="楕円 134">
          <a:extLst>
            <a:ext uri="{FF2B5EF4-FFF2-40B4-BE49-F238E27FC236}">
              <a16:creationId xmlns:a16="http://schemas.microsoft.com/office/drawing/2014/main" id="{FB1849DD-055E-4102-886E-D2171E62D9C6}"/>
            </a:ext>
          </a:extLst>
        </xdr:cNvPr>
        <xdr:cNvSpPr/>
      </xdr:nvSpPr>
      <xdr:spPr>
        <a:xfrm>
          <a:off x="6873240" y="65697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72390</xdr:rowOff>
    </xdr:from>
    <xdr:to>
      <xdr:col>45</xdr:col>
      <xdr:colOff>171450</xdr:colOff>
      <xdr:row>39</xdr:row>
      <xdr:rowOff>81280</xdr:rowOff>
    </xdr:to>
    <xdr:cxnSp macro="">
      <xdr:nvCxnSpPr>
        <xdr:cNvPr id="136" name="直線コネクタ 135">
          <a:extLst>
            <a:ext uri="{FF2B5EF4-FFF2-40B4-BE49-F238E27FC236}">
              <a16:creationId xmlns:a16="http://schemas.microsoft.com/office/drawing/2014/main" id="{3461673B-FBAD-409E-A877-DA7EE57FB203}"/>
            </a:ext>
          </a:extLst>
        </xdr:cNvPr>
        <xdr:cNvCxnSpPr/>
      </xdr:nvCxnSpPr>
      <xdr:spPr>
        <a:xfrm flipV="1">
          <a:off x="6924040" y="6610350"/>
          <a:ext cx="78359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33655</xdr:rowOff>
    </xdr:from>
    <xdr:to>
      <xdr:col>36</xdr:col>
      <xdr:colOff>165100</xdr:colOff>
      <xdr:row>39</xdr:row>
      <xdr:rowOff>132715</xdr:rowOff>
    </xdr:to>
    <xdr:sp macro="" textlink="">
      <xdr:nvSpPr>
        <xdr:cNvPr id="137" name="楕円 136">
          <a:extLst>
            <a:ext uri="{FF2B5EF4-FFF2-40B4-BE49-F238E27FC236}">
              <a16:creationId xmlns:a16="http://schemas.microsoft.com/office/drawing/2014/main" id="{046E0637-CC83-4955-8BEA-377773E620FF}"/>
            </a:ext>
          </a:extLst>
        </xdr:cNvPr>
        <xdr:cNvSpPr/>
      </xdr:nvSpPr>
      <xdr:spPr>
        <a:xfrm>
          <a:off x="6098540" y="65716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81280</xdr:rowOff>
    </xdr:from>
    <xdr:to>
      <xdr:col>41</xdr:col>
      <xdr:colOff>50800</xdr:colOff>
      <xdr:row>39</xdr:row>
      <xdr:rowOff>83185</xdr:rowOff>
    </xdr:to>
    <xdr:cxnSp macro="">
      <xdr:nvCxnSpPr>
        <xdr:cNvPr id="138" name="直線コネクタ 137">
          <a:extLst>
            <a:ext uri="{FF2B5EF4-FFF2-40B4-BE49-F238E27FC236}">
              <a16:creationId xmlns:a16="http://schemas.microsoft.com/office/drawing/2014/main" id="{38943DBE-DBD4-4164-B288-5A150B5A034C}"/>
            </a:ext>
          </a:extLst>
        </xdr:cNvPr>
        <xdr:cNvCxnSpPr/>
      </xdr:nvCxnSpPr>
      <xdr:spPr>
        <a:xfrm flipV="1">
          <a:off x="6149340" y="6619240"/>
          <a:ext cx="7747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40</xdr:row>
      <xdr:rowOff>5715</xdr:rowOff>
    </xdr:from>
    <xdr:ext cx="469900" cy="253365"/>
    <xdr:sp macro="" textlink="">
      <xdr:nvSpPr>
        <xdr:cNvPr id="139" name="n_1aveValue【図書館】&#10;一人当たり面積">
          <a:extLst>
            <a:ext uri="{FF2B5EF4-FFF2-40B4-BE49-F238E27FC236}">
              <a16:creationId xmlns:a16="http://schemas.microsoft.com/office/drawing/2014/main" id="{8D15B261-3AAD-4C09-8B41-30C407315822}"/>
            </a:ext>
          </a:extLst>
        </xdr:cNvPr>
        <xdr:cNvSpPr txBox="1"/>
      </xdr:nvSpPr>
      <xdr:spPr>
        <a:xfrm>
          <a:off x="8271510" y="67113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140335</xdr:rowOff>
    </xdr:from>
    <xdr:ext cx="469900" cy="252730"/>
    <xdr:sp macro="" textlink="">
      <xdr:nvSpPr>
        <xdr:cNvPr id="140" name="n_2aveValue【図書館】&#10;一人当たり面積">
          <a:extLst>
            <a:ext uri="{FF2B5EF4-FFF2-40B4-BE49-F238E27FC236}">
              <a16:creationId xmlns:a16="http://schemas.microsoft.com/office/drawing/2014/main" id="{F08DAF93-0B00-429C-8100-875CED6CA91D}"/>
            </a:ext>
          </a:extLst>
        </xdr:cNvPr>
        <xdr:cNvSpPr txBox="1"/>
      </xdr:nvSpPr>
      <xdr:spPr>
        <a:xfrm>
          <a:off x="7509510" y="667829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124460</xdr:rowOff>
    </xdr:from>
    <xdr:ext cx="469900" cy="252730"/>
    <xdr:sp macro="" textlink="">
      <xdr:nvSpPr>
        <xdr:cNvPr id="141" name="n_3aveValue【図書館】&#10;一人当たり面積">
          <a:extLst>
            <a:ext uri="{FF2B5EF4-FFF2-40B4-BE49-F238E27FC236}">
              <a16:creationId xmlns:a16="http://schemas.microsoft.com/office/drawing/2014/main" id="{F19D91F0-50A7-4105-AB2C-426647D459D6}"/>
            </a:ext>
          </a:extLst>
        </xdr:cNvPr>
        <xdr:cNvSpPr txBox="1"/>
      </xdr:nvSpPr>
      <xdr:spPr>
        <a:xfrm>
          <a:off x="6711950" y="66624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40</xdr:row>
      <xdr:rowOff>45720</xdr:rowOff>
    </xdr:from>
    <xdr:ext cx="469900" cy="253365"/>
    <xdr:sp macro="" textlink="">
      <xdr:nvSpPr>
        <xdr:cNvPr id="142" name="n_4aveValue【図書館】&#10;一人当たり面積">
          <a:extLst>
            <a:ext uri="{FF2B5EF4-FFF2-40B4-BE49-F238E27FC236}">
              <a16:creationId xmlns:a16="http://schemas.microsoft.com/office/drawing/2014/main" id="{97055CDF-8EC6-4AE0-A931-100EBDCF031D}"/>
            </a:ext>
          </a:extLst>
        </xdr:cNvPr>
        <xdr:cNvSpPr txBox="1"/>
      </xdr:nvSpPr>
      <xdr:spPr>
        <a:xfrm>
          <a:off x="5937250" y="67513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37</xdr:row>
      <xdr:rowOff>128905</xdr:rowOff>
    </xdr:from>
    <xdr:ext cx="469900" cy="253365"/>
    <xdr:sp macro="" textlink="">
      <xdr:nvSpPr>
        <xdr:cNvPr id="143" name="n_1mainValue【図書館】&#10;一人当たり面積">
          <a:extLst>
            <a:ext uri="{FF2B5EF4-FFF2-40B4-BE49-F238E27FC236}">
              <a16:creationId xmlns:a16="http://schemas.microsoft.com/office/drawing/2014/main" id="{B57F194B-035A-4808-B046-7D348EDCD31E}"/>
            </a:ext>
          </a:extLst>
        </xdr:cNvPr>
        <xdr:cNvSpPr txBox="1"/>
      </xdr:nvSpPr>
      <xdr:spPr>
        <a:xfrm>
          <a:off x="8271510" y="63315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37</xdr:row>
      <xdr:rowOff>137795</xdr:rowOff>
    </xdr:from>
    <xdr:ext cx="469900" cy="253365"/>
    <xdr:sp macro="" textlink="">
      <xdr:nvSpPr>
        <xdr:cNvPr id="144" name="n_2mainValue【図書館】&#10;一人当たり面積">
          <a:extLst>
            <a:ext uri="{FF2B5EF4-FFF2-40B4-BE49-F238E27FC236}">
              <a16:creationId xmlns:a16="http://schemas.microsoft.com/office/drawing/2014/main" id="{B37E1C8B-0625-42B6-BD9D-77C084F930B9}"/>
            </a:ext>
          </a:extLst>
        </xdr:cNvPr>
        <xdr:cNvSpPr txBox="1"/>
      </xdr:nvSpPr>
      <xdr:spPr>
        <a:xfrm>
          <a:off x="7509510" y="63404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37</xdr:row>
      <xdr:rowOff>147320</xdr:rowOff>
    </xdr:from>
    <xdr:ext cx="469900" cy="252730"/>
    <xdr:sp macro="" textlink="">
      <xdr:nvSpPr>
        <xdr:cNvPr id="145" name="n_3mainValue【図書館】&#10;一人当たり面積">
          <a:extLst>
            <a:ext uri="{FF2B5EF4-FFF2-40B4-BE49-F238E27FC236}">
              <a16:creationId xmlns:a16="http://schemas.microsoft.com/office/drawing/2014/main" id="{A7BE9399-3901-4300-9D34-36A15337F197}"/>
            </a:ext>
          </a:extLst>
        </xdr:cNvPr>
        <xdr:cNvSpPr txBox="1"/>
      </xdr:nvSpPr>
      <xdr:spPr>
        <a:xfrm>
          <a:off x="6711950" y="63500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37</xdr:row>
      <xdr:rowOff>149225</xdr:rowOff>
    </xdr:from>
    <xdr:ext cx="469900" cy="253365"/>
    <xdr:sp macro="" textlink="">
      <xdr:nvSpPr>
        <xdr:cNvPr id="146" name="n_4mainValue【図書館】&#10;一人当たり面積">
          <a:extLst>
            <a:ext uri="{FF2B5EF4-FFF2-40B4-BE49-F238E27FC236}">
              <a16:creationId xmlns:a16="http://schemas.microsoft.com/office/drawing/2014/main" id="{59E9D8E4-2814-44E2-88BD-48EB6F596678}"/>
            </a:ext>
          </a:extLst>
        </xdr:cNvPr>
        <xdr:cNvSpPr txBox="1"/>
      </xdr:nvSpPr>
      <xdr:spPr>
        <a:xfrm>
          <a:off x="5937250" y="63519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7" name="正方形/長方形 146">
          <a:extLst>
            <a:ext uri="{FF2B5EF4-FFF2-40B4-BE49-F238E27FC236}">
              <a16:creationId xmlns:a16="http://schemas.microsoft.com/office/drawing/2014/main" id="{9F26F43F-725E-4B80-A64D-698014F988B4}"/>
            </a:ext>
          </a:extLst>
        </xdr:cNvPr>
        <xdr:cNvSpPr/>
      </xdr:nvSpPr>
      <xdr:spPr>
        <a:xfrm>
          <a:off x="670560" y="7823200"/>
          <a:ext cx="417576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4EF8F47B-EDC8-450F-B5BE-835CA734EDE5}"/>
            </a:ext>
          </a:extLst>
        </xdr:cNvPr>
        <xdr:cNvSpPr/>
      </xdr:nvSpPr>
      <xdr:spPr>
        <a:xfrm>
          <a:off x="797560" y="8468995"/>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49" name="正方形/長方形 148">
          <a:extLst>
            <a:ext uri="{FF2B5EF4-FFF2-40B4-BE49-F238E27FC236}">
              <a16:creationId xmlns:a16="http://schemas.microsoft.com/office/drawing/2014/main" id="{7456C4B1-C595-4983-8709-B31D6C159FA1}"/>
            </a:ext>
          </a:extLst>
        </xdr:cNvPr>
        <xdr:cNvSpPr/>
      </xdr:nvSpPr>
      <xdr:spPr>
        <a:xfrm>
          <a:off x="797560" y="866711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AEF238CB-E310-41BF-B85C-4AF48E5E3DBE}"/>
            </a:ext>
          </a:extLst>
        </xdr:cNvPr>
        <xdr:cNvSpPr/>
      </xdr:nvSpPr>
      <xdr:spPr>
        <a:xfrm>
          <a:off x="1676400" y="8468995"/>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1" name="正方形/長方形 150">
          <a:extLst>
            <a:ext uri="{FF2B5EF4-FFF2-40B4-BE49-F238E27FC236}">
              <a16:creationId xmlns:a16="http://schemas.microsoft.com/office/drawing/2014/main" id="{FF0A98D0-0B61-499A-B86D-1C52082780DA}"/>
            </a:ext>
          </a:extLst>
        </xdr:cNvPr>
        <xdr:cNvSpPr/>
      </xdr:nvSpPr>
      <xdr:spPr>
        <a:xfrm>
          <a:off x="1676400" y="866711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3EF0E079-F842-4CF2-B52B-0E1D012B5841}"/>
            </a:ext>
          </a:extLst>
        </xdr:cNvPr>
        <xdr:cNvSpPr/>
      </xdr:nvSpPr>
      <xdr:spPr>
        <a:xfrm>
          <a:off x="2682240" y="8468995"/>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3" name="正方形/長方形 152">
          <a:extLst>
            <a:ext uri="{FF2B5EF4-FFF2-40B4-BE49-F238E27FC236}">
              <a16:creationId xmlns:a16="http://schemas.microsoft.com/office/drawing/2014/main" id="{1D4ECBD7-1CB5-4276-B662-3324AAA9AA15}"/>
            </a:ext>
          </a:extLst>
        </xdr:cNvPr>
        <xdr:cNvSpPr/>
      </xdr:nvSpPr>
      <xdr:spPr>
        <a:xfrm>
          <a:off x="2682240" y="866711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4" name="正方形/長方形 153">
          <a:extLst>
            <a:ext uri="{FF2B5EF4-FFF2-40B4-BE49-F238E27FC236}">
              <a16:creationId xmlns:a16="http://schemas.microsoft.com/office/drawing/2014/main" id="{90A9D7C4-F8C3-406F-BAF4-E8B2055BAE8A}"/>
            </a:ext>
          </a:extLst>
        </xdr:cNvPr>
        <xdr:cNvSpPr/>
      </xdr:nvSpPr>
      <xdr:spPr>
        <a:xfrm>
          <a:off x="670560" y="8940800"/>
          <a:ext cx="417576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7815" cy="220345"/>
    <xdr:sp macro="" textlink="">
      <xdr:nvSpPr>
        <xdr:cNvPr id="155" name="テキスト ボックス 154">
          <a:extLst>
            <a:ext uri="{FF2B5EF4-FFF2-40B4-BE49-F238E27FC236}">
              <a16:creationId xmlns:a16="http://schemas.microsoft.com/office/drawing/2014/main" id="{E81492E8-211D-413D-901E-22219FBBBFC8}"/>
            </a:ext>
          </a:extLst>
        </xdr:cNvPr>
        <xdr:cNvSpPr txBox="1"/>
      </xdr:nvSpPr>
      <xdr:spPr>
        <a:xfrm>
          <a:off x="655320" y="8754745"/>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6" name="直線コネクタ 155">
          <a:extLst>
            <a:ext uri="{FF2B5EF4-FFF2-40B4-BE49-F238E27FC236}">
              <a16:creationId xmlns:a16="http://schemas.microsoft.com/office/drawing/2014/main" id="{A2B65D9B-6D9C-4425-9758-65B44AD59DEE}"/>
            </a:ext>
          </a:extLst>
        </xdr:cNvPr>
        <xdr:cNvCxnSpPr/>
      </xdr:nvCxnSpPr>
      <xdr:spPr>
        <a:xfrm>
          <a:off x="670560" y="111760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6725" cy="252730"/>
    <xdr:sp macro="" textlink="">
      <xdr:nvSpPr>
        <xdr:cNvPr id="157" name="テキスト ボックス 156">
          <a:extLst>
            <a:ext uri="{FF2B5EF4-FFF2-40B4-BE49-F238E27FC236}">
              <a16:creationId xmlns:a16="http://schemas.microsoft.com/office/drawing/2014/main" id="{0B639304-5DAE-414D-8EB5-8C426C12DC33}"/>
            </a:ext>
          </a:extLst>
        </xdr:cNvPr>
        <xdr:cNvSpPr txBox="1"/>
      </xdr:nvSpPr>
      <xdr:spPr>
        <a:xfrm>
          <a:off x="271780" y="110369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4</xdr:col>
      <xdr:colOff>0</xdr:colOff>
      <xdr:row>64</xdr:row>
      <xdr:rowOff>74295</xdr:rowOff>
    </xdr:from>
    <xdr:to>
      <xdr:col>28</xdr:col>
      <xdr:colOff>114300</xdr:colOff>
      <xdr:row>64</xdr:row>
      <xdr:rowOff>74295</xdr:rowOff>
    </xdr:to>
    <xdr:cxnSp macro="">
      <xdr:nvCxnSpPr>
        <xdr:cNvPr id="158" name="直線コネクタ 157">
          <a:extLst>
            <a:ext uri="{FF2B5EF4-FFF2-40B4-BE49-F238E27FC236}">
              <a16:creationId xmlns:a16="http://schemas.microsoft.com/office/drawing/2014/main" id="{16D8A506-3B9E-4469-879D-D8ED65A9FD03}"/>
            </a:ext>
          </a:extLst>
        </xdr:cNvPr>
        <xdr:cNvCxnSpPr/>
      </xdr:nvCxnSpPr>
      <xdr:spPr>
        <a:xfrm>
          <a:off x="670560" y="108032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103505</xdr:rowOff>
    </xdr:from>
    <xdr:ext cx="466725" cy="252730"/>
    <xdr:sp macro="" textlink="">
      <xdr:nvSpPr>
        <xdr:cNvPr id="159" name="テキスト ボックス 158">
          <a:extLst>
            <a:ext uri="{FF2B5EF4-FFF2-40B4-BE49-F238E27FC236}">
              <a16:creationId xmlns:a16="http://schemas.microsoft.com/office/drawing/2014/main" id="{F9431AC1-537F-4CA9-8A58-DDB89A565A79}"/>
            </a:ext>
          </a:extLst>
        </xdr:cNvPr>
        <xdr:cNvSpPr txBox="1"/>
      </xdr:nvSpPr>
      <xdr:spPr>
        <a:xfrm>
          <a:off x="271780" y="1066482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62</xdr:row>
      <xdr:rowOff>37465</xdr:rowOff>
    </xdr:from>
    <xdr:to>
      <xdr:col>28</xdr:col>
      <xdr:colOff>114300</xdr:colOff>
      <xdr:row>62</xdr:row>
      <xdr:rowOff>37465</xdr:rowOff>
    </xdr:to>
    <xdr:cxnSp macro="">
      <xdr:nvCxnSpPr>
        <xdr:cNvPr id="160" name="直線コネクタ 159">
          <a:extLst>
            <a:ext uri="{FF2B5EF4-FFF2-40B4-BE49-F238E27FC236}">
              <a16:creationId xmlns:a16="http://schemas.microsoft.com/office/drawing/2014/main" id="{95F65053-97BB-4174-B8B5-42E9C9A86048}"/>
            </a:ext>
          </a:extLst>
        </xdr:cNvPr>
        <xdr:cNvCxnSpPr/>
      </xdr:nvCxnSpPr>
      <xdr:spPr>
        <a:xfrm>
          <a:off x="670560" y="104311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66040</xdr:rowOff>
    </xdr:from>
    <xdr:ext cx="402590" cy="252730"/>
    <xdr:sp macro="" textlink="">
      <xdr:nvSpPr>
        <xdr:cNvPr id="161" name="テキスト ボックス 160">
          <a:extLst>
            <a:ext uri="{FF2B5EF4-FFF2-40B4-BE49-F238E27FC236}">
              <a16:creationId xmlns:a16="http://schemas.microsoft.com/office/drawing/2014/main" id="{7510ADD7-14A3-4C36-BBEF-DE39145B1E63}"/>
            </a:ext>
          </a:extLst>
        </xdr:cNvPr>
        <xdr:cNvSpPr txBox="1"/>
      </xdr:nvSpPr>
      <xdr:spPr>
        <a:xfrm>
          <a:off x="335915" y="1029208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8CC6A22A-AB0E-454B-9B26-7A5B09D8433F}"/>
            </a:ext>
          </a:extLst>
        </xdr:cNvPr>
        <xdr:cNvCxnSpPr/>
      </xdr:nvCxnSpPr>
      <xdr:spPr>
        <a:xfrm>
          <a:off x="670560" y="100584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28575</xdr:rowOff>
    </xdr:from>
    <xdr:ext cx="402590" cy="252730"/>
    <xdr:sp macro="" textlink="">
      <xdr:nvSpPr>
        <xdr:cNvPr id="163" name="テキスト ボックス 162">
          <a:extLst>
            <a:ext uri="{FF2B5EF4-FFF2-40B4-BE49-F238E27FC236}">
              <a16:creationId xmlns:a16="http://schemas.microsoft.com/office/drawing/2014/main" id="{0A64A253-7DCC-49D8-AA72-5113FDB3CDE7}"/>
            </a:ext>
          </a:extLst>
        </xdr:cNvPr>
        <xdr:cNvSpPr txBox="1"/>
      </xdr:nvSpPr>
      <xdr:spPr>
        <a:xfrm>
          <a:off x="335915" y="99193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130175</xdr:rowOff>
    </xdr:from>
    <xdr:to>
      <xdr:col>28</xdr:col>
      <xdr:colOff>114300</xdr:colOff>
      <xdr:row>57</xdr:row>
      <xdr:rowOff>130175</xdr:rowOff>
    </xdr:to>
    <xdr:cxnSp macro="">
      <xdr:nvCxnSpPr>
        <xdr:cNvPr id="164" name="直線コネクタ 163">
          <a:extLst>
            <a:ext uri="{FF2B5EF4-FFF2-40B4-BE49-F238E27FC236}">
              <a16:creationId xmlns:a16="http://schemas.microsoft.com/office/drawing/2014/main" id="{8076B6F6-BF15-45AF-988B-C21E86F67F83}"/>
            </a:ext>
          </a:extLst>
        </xdr:cNvPr>
        <xdr:cNvCxnSpPr/>
      </xdr:nvCxnSpPr>
      <xdr:spPr>
        <a:xfrm>
          <a:off x="670560" y="96856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159385</xdr:rowOff>
    </xdr:from>
    <xdr:ext cx="402590" cy="252730"/>
    <xdr:sp macro="" textlink="">
      <xdr:nvSpPr>
        <xdr:cNvPr id="165" name="テキスト ボックス 164">
          <a:extLst>
            <a:ext uri="{FF2B5EF4-FFF2-40B4-BE49-F238E27FC236}">
              <a16:creationId xmlns:a16="http://schemas.microsoft.com/office/drawing/2014/main" id="{0B8292E0-DF67-4EAF-8E37-F0673C18B418}"/>
            </a:ext>
          </a:extLst>
        </xdr:cNvPr>
        <xdr:cNvSpPr txBox="1"/>
      </xdr:nvSpPr>
      <xdr:spPr>
        <a:xfrm>
          <a:off x="335915" y="954722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55</xdr:row>
      <xdr:rowOff>93345</xdr:rowOff>
    </xdr:from>
    <xdr:to>
      <xdr:col>28</xdr:col>
      <xdr:colOff>114300</xdr:colOff>
      <xdr:row>55</xdr:row>
      <xdr:rowOff>93345</xdr:rowOff>
    </xdr:to>
    <xdr:cxnSp macro="">
      <xdr:nvCxnSpPr>
        <xdr:cNvPr id="166" name="直線コネクタ 165">
          <a:extLst>
            <a:ext uri="{FF2B5EF4-FFF2-40B4-BE49-F238E27FC236}">
              <a16:creationId xmlns:a16="http://schemas.microsoft.com/office/drawing/2014/main" id="{BBB510E4-95B3-4406-A7E7-DFCC8CBA5145}"/>
            </a:ext>
          </a:extLst>
        </xdr:cNvPr>
        <xdr:cNvCxnSpPr/>
      </xdr:nvCxnSpPr>
      <xdr:spPr>
        <a:xfrm>
          <a:off x="670560" y="93135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121920</xdr:rowOff>
    </xdr:from>
    <xdr:ext cx="338455" cy="252730"/>
    <xdr:sp macro="" textlink="">
      <xdr:nvSpPr>
        <xdr:cNvPr id="167" name="テキスト ボックス 166">
          <a:extLst>
            <a:ext uri="{FF2B5EF4-FFF2-40B4-BE49-F238E27FC236}">
              <a16:creationId xmlns:a16="http://schemas.microsoft.com/office/drawing/2014/main" id="{0A73658B-4E4B-43DF-AB23-B414075BD3C0}"/>
            </a:ext>
          </a:extLst>
        </xdr:cNvPr>
        <xdr:cNvSpPr txBox="1"/>
      </xdr:nvSpPr>
      <xdr:spPr>
        <a:xfrm>
          <a:off x="377190" y="9174480"/>
          <a:ext cx="338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68" name="直線コネクタ 167">
          <a:extLst>
            <a:ext uri="{FF2B5EF4-FFF2-40B4-BE49-F238E27FC236}">
              <a16:creationId xmlns:a16="http://schemas.microsoft.com/office/drawing/2014/main" id="{036E46A5-4E85-4DB4-85C4-A72239464B6D}"/>
            </a:ext>
          </a:extLst>
        </xdr:cNvPr>
        <xdr:cNvCxnSpPr/>
      </xdr:nvCxnSpPr>
      <xdr:spPr>
        <a:xfrm>
          <a:off x="670560" y="89408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55880</xdr:rowOff>
    </xdr:from>
    <xdr:to>
      <xdr:col>28</xdr:col>
      <xdr:colOff>152400</xdr:colOff>
      <xdr:row>66</xdr:row>
      <xdr:rowOff>111760</xdr:rowOff>
    </xdr:to>
    <xdr:sp macro="" textlink="">
      <xdr:nvSpPr>
        <xdr:cNvPr id="169" name="【体育館・プール】&#10;有形固定資産減価償却率グラフ枠">
          <a:extLst>
            <a:ext uri="{FF2B5EF4-FFF2-40B4-BE49-F238E27FC236}">
              <a16:creationId xmlns:a16="http://schemas.microsoft.com/office/drawing/2014/main" id="{CB9FBAAF-F987-4A04-A442-1E9F36F43C2D}"/>
            </a:ext>
          </a:extLst>
        </xdr:cNvPr>
        <xdr:cNvSpPr/>
      </xdr:nvSpPr>
      <xdr:spPr>
        <a:xfrm>
          <a:off x="670560" y="8940800"/>
          <a:ext cx="417576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93345</xdr:rowOff>
    </xdr:from>
    <xdr:to>
      <xdr:col>24</xdr:col>
      <xdr:colOff>62865</xdr:colOff>
      <xdr:row>62</xdr:row>
      <xdr:rowOff>161925</xdr:rowOff>
    </xdr:to>
    <xdr:cxnSp macro="">
      <xdr:nvCxnSpPr>
        <xdr:cNvPr id="170" name="直線コネクタ 169">
          <a:extLst>
            <a:ext uri="{FF2B5EF4-FFF2-40B4-BE49-F238E27FC236}">
              <a16:creationId xmlns:a16="http://schemas.microsoft.com/office/drawing/2014/main" id="{2EE405B1-4C41-431A-8E95-A0821F956DB0}"/>
            </a:ext>
          </a:extLst>
        </xdr:cNvPr>
        <xdr:cNvCxnSpPr/>
      </xdr:nvCxnSpPr>
      <xdr:spPr>
        <a:xfrm flipV="1">
          <a:off x="4086225" y="9313545"/>
          <a:ext cx="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165100</xdr:rowOff>
    </xdr:from>
    <xdr:ext cx="469265" cy="252730"/>
    <xdr:sp macro="" textlink="">
      <xdr:nvSpPr>
        <xdr:cNvPr id="171" name="【体育館・プール】&#10;有形固定資産減価償却率最小値テキスト">
          <a:extLst>
            <a:ext uri="{FF2B5EF4-FFF2-40B4-BE49-F238E27FC236}">
              <a16:creationId xmlns:a16="http://schemas.microsoft.com/office/drawing/2014/main" id="{0CC3BB02-6DE8-47AD-A882-FB9B2C670DB3}"/>
            </a:ext>
          </a:extLst>
        </xdr:cNvPr>
        <xdr:cNvSpPr txBox="1"/>
      </xdr:nvSpPr>
      <xdr:spPr>
        <a:xfrm>
          <a:off x="4124960" y="1055878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62</xdr:row>
      <xdr:rowOff>161925</xdr:rowOff>
    </xdr:from>
    <xdr:to>
      <xdr:col>24</xdr:col>
      <xdr:colOff>152400</xdr:colOff>
      <xdr:row>62</xdr:row>
      <xdr:rowOff>161925</xdr:rowOff>
    </xdr:to>
    <xdr:cxnSp macro="">
      <xdr:nvCxnSpPr>
        <xdr:cNvPr id="172" name="直線コネクタ 171">
          <a:extLst>
            <a:ext uri="{FF2B5EF4-FFF2-40B4-BE49-F238E27FC236}">
              <a16:creationId xmlns:a16="http://schemas.microsoft.com/office/drawing/2014/main" id="{E519A1B5-7080-4972-96F4-5E74B6D02AA0}"/>
            </a:ext>
          </a:extLst>
        </xdr:cNvPr>
        <xdr:cNvCxnSpPr/>
      </xdr:nvCxnSpPr>
      <xdr:spPr>
        <a:xfrm>
          <a:off x="4020820" y="105556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40640</xdr:rowOff>
    </xdr:from>
    <xdr:ext cx="339725" cy="253365"/>
    <xdr:sp macro="" textlink="">
      <xdr:nvSpPr>
        <xdr:cNvPr id="173" name="【体育館・プール】&#10;有形固定資産減価償却率最大値テキスト">
          <a:extLst>
            <a:ext uri="{FF2B5EF4-FFF2-40B4-BE49-F238E27FC236}">
              <a16:creationId xmlns:a16="http://schemas.microsoft.com/office/drawing/2014/main" id="{420771D6-F5BA-48F6-9376-7FA3FFF6046C}"/>
            </a:ext>
          </a:extLst>
        </xdr:cNvPr>
        <xdr:cNvSpPr txBox="1"/>
      </xdr:nvSpPr>
      <xdr:spPr>
        <a:xfrm>
          <a:off x="4124960" y="9093200"/>
          <a:ext cx="339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93345</xdr:rowOff>
    </xdr:from>
    <xdr:to>
      <xdr:col>24</xdr:col>
      <xdr:colOff>152400</xdr:colOff>
      <xdr:row>55</xdr:row>
      <xdr:rowOff>93345</xdr:rowOff>
    </xdr:to>
    <xdr:cxnSp macro="">
      <xdr:nvCxnSpPr>
        <xdr:cNvPr id="174" name="直線コネクタ 173">
          <a:extLst>
            <a:ext uri="{FF2B5EF4-FFF2-40B4-BE49-F238E27FC236}">
              <a16:creationId xmlns:a16="http://schemas.microsoft.com/office/drawing/2014/main" id="{E4CC73EC-1756-4236-A2F5-04440E326AE4}"/>
            </a:ext>
          </a:extLst>
        </xdr:cNvPr>
        <xdr:cNvCxnSpPr/>
      </xdr:nvCxnSpPr>
      <xdr:spPr>
        <a:xfrm>
          <a:off x="4020820" y="931354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89535</xdr:rowOff>
    </xdr:from>
    <xdr:ext cx="404495" cy="252730"/>
    <xdr:sp macro="" textlink="">
      <xdr:nvSpPr>
        <xdr:cNvPr id="175" name="【体育館・プール】&#10;有形固定資産減価償却率平均値テキスト">
          <a:extLst>
            <a:ext uri="{FF2B5EF4-FFF2-40B4-BE49-F238E27FC236}">
              <a16:creationId xmlns:a16="http://schemas.microsoft.com/office/drawing/2014/main" id="{2EACED21-A950-4047-8213-221A3860EE84}"/>
            </a:ext>
          </a:extLst>
        </xdr:cNvPr>
        <xdr:cNvSpPr txBox="1"/>
      </xdr:nvSpPr>
      <xdr:spPr>
        <a:xfrm>
          <a:off x="4124960" y="9980295"/>
          <a:ext cx="4044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67310</xdr:rowOff>
    </xdr:from>
    <xdr:to>
      <xdr:col>24</xdr:col>
      <xdr:colOff>114300</xdr:colOff>
      <xdr:row>60</xdr:row>
      <xdr:rowOff>166370</xdr:rowOff>
    </xdr:to>
    <xdr:sp macro="" textlink="">
      <xdr:nvSpPr>
        <xdr:cNvPr id="176" name="フローチャート: 判断 175">
          <a:extLst>
            <a:ext uri="{FF2B5EF4-FFF2-40B4-BE49-F238E27FC236}">
              <a16:creationId xmlns:a16="http://schemas.microsoft.com/office/drawing/2014/main" id="{C21D163B-5150-49EE-88EC-CEC66B4D6726}"/>
            </a:ext>
          </a:extLst>
        </xdr:cNvPr>
        <xdr:cNvSpPr/>
      </xdr:nvSpPr>
      <xdr:spPr>
        <a:xfrm>
          <a:off x="4036060" y="101257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96520</xdr:rowOff>
    </xdr:from>
    <xdr:to>
      <xdr:col>20</xdr:col>
      <xdr:colOff>38100</xdr:colOff>
      <xdr:row>61</xdr:row>
      <xdr:rowOff>28575</xdr:rowOff>
    </xdr:to>
    <xdr:sp macro="" textlink="">
      <xdr:nvSpPr>
        <xdr:cNvPr id="177" name="フローチャート: 判断 176">
          <a:extLst>
            <a:ext uri="{FF2B5EF4-FFF2-40B4-BE49-F238E27FC236}">
              <a16:creationId xmlns:a16="http://schemas.microsoft.com/office/drawing/2014/main" id="{09130C56-F797-4D2B-960C-661F82587C83}"/>
            </a:ext>
          </a:extLst>
        </xdr:cNvPr>
        <xdr:cNvSpPr/>
      </xdr:nvSpPr>
      <xdr:spPr>
        <a:xfrm>
          <a:off x="3312160" y="1015492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101600</xdr:rowOff>
    </xdr:from>
    <xdr:to>
      <xdr:col>15</xdr:col>
      <xdr:colOff>101600</xdr:colOff>
      <xdr:row>61</xdr:row>
      <xdr:rowOff>33655</xdr:rowOff>
    </xdr:to>
    <xdr:sp macro="" textlink="">
      <xdr:nvSpPr>
        <xdr:cNvPr id="178" name="フローチャート: 判断 177">
          <a:extLst>
            <a:ext uri="{FF2B5EF4-FFF2-40B4-BE49-F238E27FC236}">
              <a16:creationId xmlns:a16="http://schemas.microsoft.com/office/drawing/2014/main" id="{70263C88-5B0F-4D9B-89E3-085E5880BD4F}"/>
            </a:ext>
          </a:extLst>
        </xdr:cNvPr>
        <xdr:cNvSpPr/>
      </xdr:nvSpPr>
      <xdr:spPr>
        <a:xfrm>
          <a:off x="2514600" y="101600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78105</xdr:rowOff>
    </xdr:from>
    <xdr:to>
      <xdr:col>10</xdr:col>
      <xdr:colOff>165100</xdr:colOff>
      <xdr:row>61</xdr:row>
      <xdr:rowOff>10160</xdr:rowOff>
    </xdr:to>
    <xdr:sp macro="" textlink="">
      <xdr:nvSpPr>
        <xdr:cNvPr id="179" name="フローチャート: 判断 178">
          <a:extLst>
            <a:ext uri="{FF2B5EF4-FFF2-40B4-BE49-F238E27FC236}">
              <a16:creationId xmlns:a16="http://schemas.microsoft.com/office/drawing/2014/main" id="{2A79D766-5F34-4504-B51D-673F84401E5C}"/>
            </a:ext>
          </a:extLst>
        </xdr:cNvPr>
        <xdr:cNvSpPr/>
      </xdr:nvSpPr>
      <xdr:spPr>
        <a:xfrm>
          <a:off x="1739900" y="101365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36195</xdr:rowOff>
    </xdr:from>
    <xdr:to>
      <xdr:col>6</xdr:col>
      <xdr:colOff>38100</xdr:colOff>
      <xdr:row>60</xdr:row>
      <xdr:rowOff>135255</xdr:rowOff>
    </xdr:to>
    <xdr:sp macro="" textlink="">
      <xdr:nvSpPr>
        <xdr:cNvPr id="180" name="フローチャート: 判断 179">
          <a:extLst>
            <a:ext uri="{FF2B5EF4-FFF2-40B4-BE49-F238E27FC236}">
              <a16:creationId xmlns:a16="http://schemas.microsoft.com/office/drawing/2014/main" id="{850F78DE-0945-4EFF-B175-E94A6B9FB268}"/>
            </a:ext>
          </a:extLst>
        </xdr:cNvPr>
        <xdr:cNvSpPr/>
      </xdr:nvSpPr>
      <xdr:spPr>
        <a:xfrm>
          <a:off x="965200" y="1009459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2730"/>
    <xdr:sp macro="" textlink="">
      <xdr:nvSpPr>
        <xdr:cNvPr id="181" name="テキスト ボックス 180">
          <a:extLst>
            <a:ext uri="{FF2B5EF4-FFF2-40B4-BE49-F238E27FC236}">
              <a16:creationId xmlns:a16="http://schemas.microsoft.com/office/drawing/2014/main" id="{579A81B3-9C9C-4026-8A4C-0A41FD73DDC1}"/>
            </a:ext>
          </a:extLst>
        </xdr:cNvPr>
        <xdr:cNvSpPr txBox="1"/>
      </xdr:nvSpPr>
      <xdr:spPr>
        <a:xfrm>
          <a:off x="391922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2730"/>
    <xdr:sp macro="" textlink="">
      <xdr:nvSpPr>
        <xdr:cNvPr id="182" name="テキスト ボックス 181">
          <a:extLst>
            <a:ext uri="{FF2B5EF4-FFF2-40B4-BE49-F238E27FC236}">
              <a16:creationId xmlns:a16="http://schemas.microsoft.com/office/drawing/2014/main" id="{E4AF642E-AE2A-4A82-ABD0-6F21C286273C}"/>
            </a:ext>
          </a:extLst>
        </xdr:cNvPr>
        <xdr:cNvSpPr txBox="1"/>
      </xdr:nvSpPr>
      <xdr:spPr>
        <a:xfrm>
          <a:off x="318135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1365" cy="252730"/>
    <xdr:sp macro="" textlink="">
      <xdr:nvSpPr>
        <xdr:cNvPr id="183" name="テキスト ボックス 182">
          <a:extLst>
            <a:ext uri="{FF2B5EF4-FFF2-40B4-BE49-F238E27FC236}">
              <a16:creationId xmlns:a16="http://schemas.microsoft.com/office/drawing/2014/main" id="{49942B7D-197D-4930-8B10-B8EB8641B5BE}"/>
            </a:ext>
          </a:extLst>
        </xdr:cNvPr>
        <xdr:cNvSpPr txBox="1"/>
      </xdr:nvSpPr>
      <xdr:spPr>
        <a:xfrm>
          <a:off x="2397760" y="111734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2730"/>
    <xdr:sp macro="" textlink="">
      <xdr:nvSpPr>
        <xdr:cNvPr id="184" name="テキスト ボックス 183">
          <a:extLst>
            <a:ext uri="{FF2B5EF4-FFF2-40B4-BE49-F238E27FC236}">
              <a16:creationId xmlns:a16="http://schemas.microsoft.com/office/drawing/2014/main" id="{D48010FB-2159-404B-8554-E7D02FA53E21}"/>
            </a:ext>
          </a:extLst>
        </xdr:cNvPr>
        <xdr:cNvSpPr txBox="1"/>
      </xdr:nvSpPr>
      <xdr:spPr>
        <a:xfrm>
          <a:off x="162306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2730"/>
    <xdr:sp macro="" textlink="">
      <xdr:nvSpPr>
        <xdr:cNvPr id="185" name="テキスト ボックス 184">
          <a:extLst>
            <a:ext uri="{FF2B5EF4-FFF2-40B4-BE49-F238E27FC236}">
              <a16:creationId xmlns:a16="http://schemas.microsoft.com/office/drawing/2014/main" id="{A5487825-6728-4629-BF96-7C92714171F0}"/>
            </a:ext>
          </a:extLst>
        </xdr:cNvPr>
        <xdr:cNvSpPr txBox="1"/>
      </xdr:nvSpPr>
      <xdr:spPr>
        <a:xfrm>
          <a:off x="83439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89535</xdr:rowOff>
    </xdr:from>
    <xdr:to>
      <xdr:col>24</xdr:col>
      <xdr:colOff>114300</xdr:colOff>
      <xdr:row>62</xdr:row>
      <xdr:rowOff>20955</xdr:rowOff>
    </xdr:to>
    <xdr:sp macro="" textlink="">
      <xdr:nvSpPr>
        <xdr:cNvPr id="186" name="楕円 185">
          <a:extLst>
            <a:ext uri="{FF2B5EF4-FFF2-40B4-BE49-F238E27FC236}">
              <a16:creationId xmlns:a16="http://schemas.microsoft.com/office/drawing/2014/main" id="{EE4165D7-C365-4847-BC26-6D4CB9617140}"/>
            </a:ext>
          </a:extLst>
        </xdr:cNvPr>
        <xdr:cNvSpPr/>
      </xdr:nvSpPr>
      <xdr:spPr>
        <a:xfrm>
          <a:off x="4036060" y="103155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68580</xdr:rowOff>
    </xdr:from>
    <xdr:ext cx="404495" cy="252730"/>
    <xdr:sp macro="" textlink="">
      <xdr:nvSpPr>
        <xdr:cNvPr id="187" name="【体育館・プール】&#10;有形固定資産減価償却率該当値テキスト">
          <a:extLst>
            <a:ext uri="{FF2B5EF4-FFF2-40B4-BE49-F238E27FC236}">
              <a16:creationId xmlns:a16="http://schemas.microsoft.com/office/drawing/2014/main" id="{498142CC-82A5-4E36-AC9E-8984BE311E78}"/>
            </a:ext>
          </a:extLst>
        </xdr:cNvPr>
        <xdr:cNvSpPr txBox="1"/>
      </xdr:nvSpPr>
      <xdr:spPr>
        <a:xfrm>
          <a:off x="4124960" y="1029462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66040</xdr:rowOff>
    </xdr:from>
    <xdr:to>
      <xdr:col>20</xdr:col>
      <xdr:colOff>38100</xdr:colOff>
      <xdr:row>61</xdr:row>
      <xdr:rowOff>165100</xdr:rowOff>
    </xdr:to>
    <xdr:sp macro="" textlink="">
      <xdr:nvSpPr>
        <xdr:cNvPr id="188" name="楕円 187">
          <a:extLst>
            <a:ext uri="{FF2B5EF4-FFF2-40B4-BE49-F238E27FC236}">
              <a16:creationId xmlns:a16="http://schemas.microsoft.com/office/drawing/2014/main" id="{6DC8D5A0-EE5C-42F6-B78C-976C5AC2779A}"/>
            </a:ext>
          </a:extLst>
        </xdr:cNvPr>
        <xdr:cNvSpPr/>
      </xdr:nvSpPr>
      <xdr:spPr>
        <a:xfrm>
          <a:off x="3312160" y="1029208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61</xdr:row>
      <xdr:rowOff>115570</xdr:rowOff>
    </xdr:from>
    <xdr:to>
      <xdr:col>24</xdr:col>
      <xdr:colOff>63500</xdr:colOff>
      <xdr:row>61</xdr:row>
      <xdr:rowOff>139065</xdr:rowOff>
    </xdr:to>
    <xdr:cxnSp macro="">
      <xdr:nvCxnSpPr>
        <xdr:cNvPr id="189" name="直線コネクタ 188">
          <a:extLst>
            <a:ext uri="{FF2B5EF4-FFF2-40B4-BE49-F238E27FC236}">
              <a16:creationId xmlns:a16="http://schemas.microsoft.com/office/drawing/2014/main" id="{D668D892-87C7-4EA3-8E4A-32CDF703B485}"/>
            </a:ext>
          </a:extLst>
        </xdr:cNvPr>
        <xdr:cNvCxnSpPr/>
      </xdr:nvCxnSpPr>
      <xdr:spPr>
        <a:xfrm>
          <a:off x="3348990" y="10341610"/>
          <a:ext cx="73787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41910</xdr:rowOff>
    </xdr:from>
    <xdr:to>
      <xdr:col>15</xdr:col>
      <xdr:colOff>101600</xdr:colOff>
      <xdr:row>61</xdr:row>
      <xdr:rowOff>141605</xdr:rowOff>
    </xdr:to>
    <xdr:sp macro="" textlink="">
      <xdr:nvSpPr>
        <xdr:cNvPr id="190" name="楕円 189">
          <a:extLst>
            <a:ext uri="{FF2B5EF4-FFF2-40B4-BE49-F238E27FC236}">
              <a16:creationId xmlns:a16="http://schemas.microsoft.com/office/drawing/2014/main" id="{5935AB64-579E-46F9-A43E-EF21B952D5CC}"/>
            </a:ext>
          </a:extLst>
        </xdr:cNvPr>
        <xdr:cNvSpPr/>
      </xdr:nvSpPr>
      <xdr:spPr>
        <a:xfrm>
          <a:off x="2514600" y="102679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92075</xdr:rowOff>
    </xdr:from>
    <xdr:to>
      <xdr:col>19</xdr:col>
      <xdr:colOff>171450</xdr:colOff>
      <xdr:row>61</xdr:row>
      <xdr:rowOff>115570</xdr:rowOff>
    </xdr:to>
    <xdr:cxnSp macro="">
      <xdr:nvCxnSpPr>
        <xdr:cNvPr id="191" name="直線コネクタ 190">
          <a:extLst>
            <a:ext uri="{FF2B5EF4-FFF2-40B4-BE49-F238E27FC236}">
              <a16:creationId xmlns:a16="http://schemas.microsoft.com/office/drawing/2014/main" id="{4E82ECF0-DFC7-4D0C-93E5-7FB89D4D3AA8}"/>
            </a:ext>
          </a:extLst>
        </xdr:cNvPr>
        <xdr:cNvCxnSpPr/>
      </xdr:nvCxnSpPr>
      <xdr:spPr>
        <a:xfrm>
          <a:off x="2565400" y="10318115"/>
          <a:ext cx="78359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27305</xdr:rowOff>
    </xdr:from>
    <xdr:to>
      <xdr:col>10</xdr:col>
      <xdr:colOff>165100</xdr:colOff>
      <xdr:row>61</xdr:row>
      <xdr:rowOff>127000</xdr:rowOff>
    </xdr:to>
    <xdr:sp macro="" textlink="">
      <xdr:nvSpPr>
        <xdr:cNvPr id="192" name="楕円 191">
          <a:extLst>
            <a:ext uri="{FF2B5EF4-FFF2-40B4-BE49-F238E27FC236}">
              <a16:creationId xmlns:a16="http://schemas.microsoft.com/office/drawing/2014/main" id="{AA6E4C19-7AB0-4BBD-8388-644C1B8DA227}"/>
            </a:ext>
          </a:extLst>
        </xdr:cNvPr>
        <xdr:cNvSpPr/>
      </xdr:nvSpPr>
      <xdr:spPr>
        <a:xfrm>
          <a:off x="1739900" y="102533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76835</xdr:rowOff>
    </xdr:from>
    <xdr:to>
      <xdr:col>15</xdr:col>
      <xdr:colOff>50800</xdr:colOff>
      <xdr:row>61</xdr:row>
      <xdr:rowOff>92075</xdr:rowOff>
    </xdr:to>
    <xdr:cxnSp macro="">
      <xdr:nvCxnSpPr>
        <xdr:cNvPr id="193" name="直線コネクタ 192">
          <a:extLst>
            <a:ext uri="{FF2B5EF4-FFF2-40B4-BE49-F238E27FC236}">
              <a16:creationId xmlns:a16="http://schemas.microsoft.com/office/drawing/2014/main" id="{6EEDBC4D-023B-4FF1-8D7C-4BB1F4179916}"/>
            </a:ext>
          </a:extLst>
        </xdr:cNvPr>
        <xdr:cNvCxnSpPr/>
      </xdr:nvCxnSpPr>
      <xdr:spPr>
        <a:xfrm>
          <a:off x="1790700" y="10302875"/>
          <a:ext cx="7747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54610</xdr:rowOff>
    </xdr:from>
    <xdr:to>
      <xdr:col>6</xdr:col>
      <xdr:colOff>38100</xdr:colOff>
      <xdr:row>61</xdr:row>
      <xdr:rowOff>153670</xdr:rowOff>
    </xdr:to>
    <xdr:sp macro="" textlink="">
      <xdr:nvSpPr>
        <xdr:cNvPr id="194" name="楕円 193">
          <a:extLst>
            <a:ext uri="{FF2B5EF4-FFF2-40B4-BE49-F238E27FC236}">
              <a16:creationId xmlns:a16="http://schemas.microsoft.com/office/drawing/2014/main" id="{C6EB3C8B-2C89-4063-8B77-E2CC8BBAA9E1}"/>
            </a:ext>
          </a:extLst>
        </xdr:cNvPr>
        <xdr:cNvSpPr/>
      </xdr:nvSpPr>
      <xdr:spPr>
        <a:xfrm>
          <a:off x="965200" y="1028065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61</xdr:row>
      <xdr:rowOff>76835</xdr:rowOff>
    </xdr:from>
    <xdr:to>
      <xdr:col>10</xdr:col>
      <xdr:colOff>114300</xdr:colOff>
      <xdr:row>61</xdr:row>
      <xdr:rowOff>104775</xdr:rowOff>
    </xdr:to>
    <xdr:cxnSp macro="">
      <xdr:nvCxnSpPr>
        <xdr:cNvPr id="195" name="直線コネクタ 194">
          <a:extLst>
            <a:ext uri="{FF2B5EF4-FFF2-40B4-BE49-F238E27FC236}">
              <a16:creationId xmlns:a16="http://schemas.microsoft.com/office/drawing/2014/main" id="{A85EA848-1EB3-4E3B-BF63-702F2317CD0A}"/>
            </a:ext>
          </a:extLst>
        </xdr:cNvPr>
        <xdr:cNvCxnSpPr/>
      </xdr:nvCxnSpPr>
      <xdr:spPr>
        <a:xfrm flipV="1">
          <a:off x="1002030" y="10302875"/>
          <a:ext cx="78867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44450</xdr:rowOff>
    </xdr:from>
    <xdr:ext cx="404495" cy="253365"/>
    <xdr:sp macro="" textlink="">
      <xdr:nvSpPr>
        <xdr:cNvPr id="196" name="n_1aveValue【体育館・プール】&#10;有形固定資産減価償却率">
          <a:extLst>
            <a:ext uri="{FF2B5EF4-FFF2-40B4-BE49-F238E27FC236}">
              <a16:creationId xmlns:a16="http://schemas.microsoft.com/office/drawing/2014/main" id="{9CBEA6A1-081C-4B48-B2A0-4D7CFCCB80EB}"/>
            </a:ext>
          </a:extLst>
        </xdr:cNvPr>
        <xdr:cNvSpPr txBox="1"/>
      </xdr:nvSpPr>
      <xdr:spPr>
        <a:xfrm>
          <a:off x="3170555" y="993521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50165</xdr:rowOff>
    </xdr:from>
    <xdr:ext cx="404495" cy="252730"/>
    <xdr:sp macro="" textlink="">
      <xdr:nvSpPr>
        <xdr:cNvPr id="197" name="n_2aveValue【体育館・プール】&#10;有形固定資産減価償却率">
          <a:extLst>
            <a:ext uri="{FF2B5EF4-FFF2-40B4-BE49-F238E27FC236}">
              <a16:creationId xmlns:a16="http://schemas.microsoft.com/office/drawing/2014/main" id="{DFA93F51-E286-4FD0-BF79-EDDCDF10F8A9}"/>
            </a:ext>
          </a:extLst>
        </xdr:cNvPr>
        <xdr:cNvSpPr txBox="1"/>
      </xdr:nvSpPr>
      <xdr:spPr>
        <a:xfrm>
          <a:off x="2385695" y="994092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26035</xdr:rowOff>
    </xdr:from>
    <xdr:ext cx="404495" cy="253365"/>
    <xdr:sp macro="" textlink="">
      <xdr:nvSpPr>
        <xdr:cNvPr id="198" name="n_3aveValue【体育館・プール】&#10;有形固定資産減価償却率">
          <a:extLst>
            <a:ext uri="{FF2B5EF4-FFF2-40B4-BE49-F238E27FC236}">
              <a16:creationId xmlns:a16="http://schemas.microsoft.com/office/drawing/2014/main" id="{A511F3F6-5F41-47BE-A123-6E2D0D5EF7EF}"/>
            </a:ext>
          </a:extLst>
        </xdr:cNvPr>
        <xdr:cNvSpPr txBox="1"/>
      </xdr:nvSpPr>
      <xdr:spPr>
        <a:xfrm>
          <a:off x="1610995" y="991679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151130</xdr:rowOff>
    </xdr:from>
    <xdr:ext cx="405130" cy="253365"/>
    <xdr:sp macro="" textlink="">
      <xdr:nvSpPr>
        <xdr:cNvPr id="199" name="n_4aveValue【体育館・プール】&#10;有形固定資産減価償却率">
          <a:extLst>
            <a:ext uri="{FF2B5EF4-FFF2-40B4-BE49-F238E27FC236}">
              <a16:creationId xmlns:a16="http://schemas.microsoft.com/office/drawing/2014/main" id="{554FAA6E-1206-4574-8CB4-66E13798903C}"/>
            </a:ext>
          </a:extLst>
        </xdr:cNvPr>
        <xdr:cNvSpPr txBox="1"/>
      </xdr:nvSpPr>
      <xdr:spPr>
        <a:xfrm>
          <a:off x="836295" y="987425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156210</xdr:rowOff>
    </xdr:from>
    <xdr:ext cx="404495" cy="253365"/>
    <xdr:sp macro="" textlink="">
      <xdr:nvSpPr>
        <xdr:cNvPr id="200" name="n_1mainValue【体育館・プール】&#10;有形固定資産減価償却率">
          <a:extLst>
            <a:ext uri="{FF2B5EF4-FFF2-40B4-BE49-F238E27FC236}">
              <a16:creationId xmlns:a16="http://schemas.microsoft.com/office/drawing/2014/main" id="{B9F73B77-E5C7-406B-AA97-F7F2CF781A90}"/>
            </a:ext>
          </a:extLst>
        </xdr:cNvPr>
        <xdr:cNvSpPr txBox="1"/>
      </xdr:nvSpPr>
      <xdr:spPr>
        <a:xfrm>
          <a:off x="3170555" y="1038225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132715</xdr:rowOff>
    </xdr:from>
    <xdr:ext cx="404495" cy="253365"/>
    <xdr:sp macro="" textlink="">
      <xdr:nvSpPr>
        <xdr:cNvPr id="201" name="n_2mainValue【体育館・プール】&#10;有形固定資産減価償却率">
          <a:extLst>
            <a:ext uri="{FF2B5EF4-FFF2-40B4-BE49-F238E27FC236}">
              <a16:creationId xmlns:a16="http://schemas.microsoft.com/office/drawing/2014/main" id="{B3CC45CF-58BC-4D35-B216-74597EC07A22}"/>
            </a:ext>
          </a:extLst>
        </xdr:cNvPr>
        <xdr:cNvSpPr txBox="1"/>
      </xdr:nvSpPr>
      <xdr:spPr>
        <a:xfrm>
          <a:off x="2385695" y="1035875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117475</xdr:rowOff>
    </xdr:from>
    <xdr:ext cx="404495" cy="253365"/>
    <xdr:sp macro="" textlink="">
      <xdr:nvSpPr>
        <xdr:cNvPr id="202" name="n_3mainValue【体育館・プール】&#10;有形固定資産減価償却率">
          <a:extLst>
            <a:ext uri="{FF2B5EF4-FFF2-40B4-BE49-F238E27FC236}">
              <a16:creationId xmlns:a16="http://schemas.microsoft.com/office/drawing/2014/main" id="{90A910B3-BAA6-461D-81C5-3AD9AFFC7C67}"/>
            </a:ext>
          </a:extLst>
        </xdr:cNvPr>
        <xdr:cNvSpPr txBox="1"/>
      </xdr:nvSpPr>
      <xdr:spPr>
        <a:xfrm>
          <a:off x="1610995" y="1034351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145415</xdr:rowOff>
    </xdr:from>
    <xdr:ext cx="405130" cy="252730"/>
    <xdr:sp macro="" textlink="">
      <xdr:nvSpPr>
        <xdr:cNvPr id="203" name="n_4mainValue【体育館・プール】&#10;有形固定資産減価償却率">
          <a:extLst>
            <a:ext uri="{FF2B5EF4-FFF2-40B4-BE49-F238E27FC236}">
              <a16:creationId xmlns:a16="http://schemas.microsoft.com/office/drawing/2014/main" id="{F34F4FC1-2BF2-46BA-9BEA-BE26FA61969B}"/>
            </a:ext>
          </a:extLst>
        </xdr:cNvPr>
        <xdr:cNvSpPr txBox="1"/>
      </xdr:nvSpPr>
      <xdr:spPr>
        <a:xfrm>
          <a:off x="836295" y="1037145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4" name="正方形/長方形 203">
          <a:extLst>
            <a:ext uri="{FF2B5EF4-FFF2-40B4-BE49-F238E27FC236}">
              <a16:creationId xmlns:a16="http://schemas.microsoft.com/office/drawing/2014/main" id="{5D60D557-B121-49A3-80D4-565FF114228C}"/>
            </a:ext>
          </a:extLst>
        </xdr:cNvPr>
        <xdr:cNvSpPr/>
      </xdr:nvSpPr>
      <xdr:spPr>
        <a:xfrm>
          <a:off x="5826760" y="7823200"/>
          <a:ext cx="41529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6DC4E7DE-40F2-42E1-A81D-6B6F70C3D216}"/>
            </a:ext>
          </a:extLst>
        </xdr:cNvPr>
        <xdr:cNvSpPr/>
      </xdr:nvSpPr>
      <xdr:spPr>
        <a:xfrm>
          <a:off x="5930900" y="8468995"/>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6" name="正方形/長方形 205">
          <a:extLst>
            <a:ext uri="{FF2B5EF4-FFF2-40B4-BE49-F238E27FC236}">
              <a16:creationId xmlns:a16="http://schemas.microsoft.com/office/drawing/2014/main" id="{E603C2A0-E9CB-45AD-A7D0-3DB30CAD4F39}"/>
            </a:ext>
          </a:extLst>
        </xdr:cNvPr>
        <xdr:cNvSpPr/>
      </xdr:nvSpPr>
      <xdr:spPr>
        <a:xfrm>
          <a:off x="5930900" y="866711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FF7D8846-4A94-49B6-97EC-AFB26A8892C0}"/>
            </a:ext>
          </a:extLst>
        </xdr:cNvPr>
        <xdr:cNvSpPr/>
      </xdr:nvSpPr>
      <xdr:spPr>
        <a:xfrm>
          <a:off x="6832600" y="8468995"/>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08" name="正方形/長方形 207">
          <a:extLst>
            <a:ext uri="{FF2B5EF4-FFF2-40B4-BE49-F238E27FC236}">
              <a16:creationId xmlns:a16="http://schemas.microsoft.com/office/drawing/2014/main" id="{F1DAD437-E09A-4A63-A52E-406F2249A735}"/>
            </a:ext>
          </a:extLst>
        </xdr:cNvPr>
        <xdr:cNvSpPr/>
      </xdr:nvSpPr>
      <xdr:spPr>
        <a:xfrm>
          <a:off x="6832600" y="866711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83566B4C-0008-4356-B5A9-E8C718CD3C86}"/>
            </a:ext>
          </a:extLst>
        </xdr:cNvPr>
        <xdr:cNvSpPr/>
      </xdr:nvSpPr>
      <xdr:spPr>
        <a:xfrm>
          <a:off x="7838440" y="8468995"/>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0" name="正方形/長方形 209">
          <a:extLst>
            <a:ext uri="{FF2B5EF4-FFF2-40B4-BE49-F238E27FC236}">
              <a16:creationId xmlns:a16="http://schemas.microsoft.com/office/drawing/2014/main" id="{ED12E791-2430-4571-8447-760607B507FB}"/>
            </a:ext>
          </a:extLst>
        </xdr:cNvPr>
        <xdr:cNvSpPr/>
      </xdr:nvSpPr>
      <xdr:spPr>
        <a:xfrm>
          <a:off x="7838440" y="866711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0.222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1" name="正方形/長方形 210">
          <a:extLst>
            <a:ext uri="{FF2B5EF4-FFF2-40B4-BE49-F238E27FC236}">
              <a16:creationId xmlns:a16="http://schemas.microsoft.com/office/drawing/2014/main" id="{BD4898C5-8A0B-4D50-8D8C-80E7AF2A3EC6}"/>
            </a:ext>
          </a:extLst>
        </xdr:cNvPr>
        <xdr:cNvSpPr/>
      </xdr:nvSpPr>
      <xdr:spPr>
        <a:xfrm>
          <a:off x="5826760" y="8940800"/>
          <a:ext cx="41529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9250" cy="220345"/>
    <xdr:sp macro="" textlink="">
      <xdr:nvSpPr>
        <xdr:cNvPr id="212" name="テキスト ボックス 211">
          <a:extLst>
            <a:ext uri="{FF2B5EF4-FFF2-40B4-BE49-F238E27FC236}">
              <a16:creationId xmlns:a16="http://schemas.microsoft.com/office/drawing/2014/main" id="{71652D9F-755E-4C9B-8264-DA77B2E64557}"/>
            </a:ext>
          </a:extLst>
        </xdr:cNvPr>
        <xdr:cNvSpPr txBox="1"/>
      </xdr:nvSpPr>
      <xdr:spPr>
        <a:xfrm>
          <a:off x="5788660" y="875474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3" name="直線コネクタ 212">
          <a:extLst>
            <a:ext uri="{FF2B5EF4-FFF2-40B4-BE49-F238E27FC236}">
              <a16:creationId xmlns:a16="http://schemas.microsoft.com/office/drawing/2014/main" id="{FBFE0EC2-172E-479E-BBED-3990DEC7D99A}"/>
            </a:ext>
          </a:extLst>
        </xdr:cNvPr>
        <xdr:cNvCxnSpPr/>
      </xdr:nvCxnSpPr>
      <xdr:spPr>
        <a:xfrm>
          <a:off x="5826760" y="111760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0C66CA51-3CF6-4441-8DCB-A11D3C683C1A}"/>
            </a:ext>
          </a:extLst>
        </xdr:cNvPr>
        <xdr:cNvCxnSpPr/>
      </xdr:nvCxnSpPr>
      <xdr:spPr>
        <a:xfrm>
          <a:off x="5826760" y="1072896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28575</xdr:rowOff>
    </xdr:from>
    <xdr:ext cx="466725" cy="252730"/>
    <xdr:sp macro="" textlink="">
      <xdr:nvSpPr>
        <xdr:cNvPr id="215" name="テキスト ボックス 214">
          <a:extLst>
            <a:ext uri="{FF2B5EF4-FFF2-40B4-BE49-F238E27FC236}">
              <a16:creationId xmlns:a16="http://schemas.microsoft.com/office/drawing/2014/main" id="{8F90BC2B-0C3F-47F5-95FC-67FCEBA7852F}"/>
            </a:ext>
          </a:extLst>
        </xdr:cNvPr>
        <xdr:cNvSpPr txBox="1"/>
      </xdr:nvSpPr>
      <xdr:spPr>
        <a:xfrm>
          <a:off x="5405120" y="1058989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55880</xdr:rowOff>
    </xdr:from>
    <xdr:to>
      <xdr:col>59</xdr:col>
      <xdr:colOff>50800</xdr:colOff>
      <xdr:row>61</xdr:row>
      <xdr:rowOff>55880</xdr:rowOff>
    </xdr:to>
    <xdr:cxnSp macro="">
      <xdr:nvCxnSpPr>
        <xdr:cNvPr id="216" name="直線コネクタ 215">
          <a:extLst>
            <a:ext uri="{FF2B5EF4-FFF2-40B4-BE49-F238E27FC236}">
              <a16:creationId xmlns:a16="http://schemas.microsoft.com/office/drawing/2014/main" id="{A2C71AB0-8DF6-4D2C-92C5-B8D228E69ECD}"/>
            </a:ext>
          </a:extLst>
        </xdr:cNvPr>
        <xdr:cNvCxnSpPr/>
      </xdr:nvCxnSpPr>
      <xdr:spPr>
        <a:xfrm>
          <a:off x="5826760" y="1028192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84455</xdr:rowOff>
    </xdr:from>
    <xdr:ext cx="466725" cy="252730"/>
    <xdr:sp macro="" textlink="">
      <xdr:nvSpPr>
        <xdr:cNvPr id="217" name="テキスト ボックス 216">
          <a:extLst>
            <a:ext uri="{FF2B5EF4-FFF2-40B4-BE49-F238E27FC236}">
              <a16:creationId xmlns:a16="http://schemas.microsoft.com/office/drawing/2014/main" id="{0F6EFC93-F70E-45EF-AB98-0304D12B1855}"/>
            </a:ext>
          </a:extLst>
        </xdr:cNvPr>
        <xdr:cNvSpPr txBox="1"/>
      </xdr:nvSpPr>
      <xdr:spPr>
        <a:xfrm>
          <a:off x="5405120" y="1014285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111760</xdr:rowOff>
    </xdr:from>
    <xdr:to>
      <xdr:col>59</xdr:col>
      <xdr:colOff>50800</xdr:colOff>
      <xdr:row>58</xdr:row>
      <xdr:rowOff>111760</xdr:rowOff>
    </xdr:to>
    <xdr:cxnSp macro="">
      <xdr:nvCxnSpPr>
        <xdr:cNvPr id="218" name="直線コネクタ 217">
          <a:extLst>
            <a:ext uri="{FF2B5EF4-FFF2-40B4-BE49-F238E27FC236}">
              <a16:creationId xmlns:a16="http://schemas.microsoft.com/office/drawing/2014/main" id="{430EC7AC-5846-40BB-B197-FAD9D2C85344}"/>
            </a:ext>
          </a:extLst>
        </xdr:cNvPr>
        <xdr:cNvCxnSpPr/>
      </xdr:nvCxnSpPr>
      <xdr:spPr>
        <a:xfrm>
          <a:off x="5826760" y="983488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57</xdr:row>
      <xdr:rowOff>140335</xdr:rowOff>
    </xdr:from>
    <xdr:ext cx="466725" cy="252730"/>
    <xdr:sp macro="" textlink="">
      <xdr:nvSpPr>
        <xdr:cNvPr id="219" name="テキスト ボックス 218">
          <a:extLst>
            <a:ext uri="{FF2B5EF4-FFF2-40B4-BE49-F238E27FC236}">
              <a16:creationId xmlns:a16="http://schemas.microsoft.com/office/drawing/2014/main" id="{5B5D5A82-0EFA-4351-9E58-E09871954010}"/>
            </a:ext>
          </a:extLst>
        </xdr:cNvPr>
        <xdr:cNvSpPr txBox="1"/>
      </xdr:nvSpPr>
      <xdr:spPr>
        <a:xfrm>
          <a:off x="5405120" y="969581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794EE2E4-5E74-4D55-B611-2ABCF85E192A}"/>
            </a:ext>
          </a:extLst>
        </xdr:cNvPr>
        <xdr:cNvCxnSpPr/>
      </xdr:nvCxnSpPr>
      <xdr:spPr>
        <a:xfrm>
          <a:off x="5826760" y="938784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55</xdr:row>
      <xdr:rowOff>28575</xdr:rowOff>
    </xdr:from>
    <xdr:ext cx="466725" cy="252730"/>
    <xdr:sp macro="" textlink="">
      <xdr:nvSpPr>
        <xdr:cNvPr id="221" name="テキスト ボックス 220">
          <a:extLst>
            <a:ext uri="{FF2B5EF4-FFF2-40B4-BE49-F238E27FC236}">
              <a16:creationId xmlns:a16="http://schemas.microsoft.com/office/drawing/2014/main" id="{D4EF08AF-FB53-40D4-9496-E47CD2F99B70}"/>
            </a:ext>
          </a:extLst>
        </xdr:cNvPr>
        <xdr:cNvSpPr txBox="1"/>
      </xdr:nvSpPr>
      <xdr:spPr>
        <a:xfrm>
          <a:off x="5405120" y="924877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2" name="直線コネクタ 221">
          <a:extLst>
            <a:ext uri="{FF2B5EF4-FFF2-40B4-BE49-F238E27FC236}">
              <a16:creationId xmlns:a16="http://schemas.microsoft.com/office/drawing/2014/main" id="{F0F2D2BF-58C4-4F25-8B0D-4003A903106F}"/>
            </a:ext>
          </a:extLst>
        </xdr:cNvPr>
        <xdr:cNvCxnSpPr/>
      </xdr:nvCxnSpPr>
      <xdr:spPr>
        <a:xfrm>
          <a:off x="5826760" y="89408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84455</xdr:rowOff>
    </xdr:from>
    <xdr:ext cx="466725" cy="252730"/>
    <xdr:sp macro="" textlink="">
      <xdr:nvSpPr>
        <xdr:cNvPr id="223" name="テキスト ボックス 222">
          <a:extLst>
            <a:ext uri="{FF2B5EF4-FFF2-40B4-BE49-F238E27FC236}">
              <a16:creationId xmlns:a16="http://schemas.microsoft.com/office/drawing/2014/main" id="{D2F7CDDF-640C-4FDE-8A55-05719617CF94}"/>
            </a:ext>
          </a:extLst>
        </xdr:cNvPr>
        <xdr:cNvSpPr txBox="1"/>
      </xdr:nvSpPr>
      <xdr:spPr>
        <a:xfrm>
          <a:off x="5405120" y="88017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4" name="【体育館・プール】&#10;一人当たり面積グラフ枠">
          <a:extLst>
            <a:ext uri="{FF2B5EF4-FFF2-40B4-BE49-F238E27FC236}">
              <a16:creationId xmlns:a16="http://schemas.microsoft.com/office/drawing/2014/main" id="{4FEAFBB7-E96B-4B99-84B6-A0BEF7762107}"/>
            </a:ext>
          </a:extLst>
        </xdr:cNvPr>
        <xdr:cNvSpPr/>
      </xdr:nvSpPr>
      <xdr:spPr>
        <a:xfrm>
          <a:off x="5826760" y="8940800"/>
          <a:ext cx="41529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55</xdr:row>
      <xdr:rowOff>33655</xdr:rowOff>
    </xdr:from>
    <xdr:to>
      <xdr:col>54</xdr:col>
      <xdr:colOff>171450</xdr:colOff>
      <xdr:row>63</xdr:row>
      <xdr:rowOff>58420</xdr:rowOff>
    </xdr:to>
    <xdr:cxnSp macro="">
      <xdr:nvCxnSpPr>
        <xdr:cNvPr id="225" name="直線コネクタ 224">
          <a:extLst>
            <a:ext uri="{FF2B5EF4-FFF2-40B4-BE49-F238E27FC236}">
              <a16:creationId xmlns:a16="http://schemas.microsoft.com/office/drawing/2014/main" id="{2B3DA1AB-19D4-4FA2-B741-41CA51853293}"/>
            </a:ext>
          </a:extLst>
        </xdr:cNvPr>
        <xdr:cNvCxnSpPr/>
      </xdr:nvCxnSpPr>
      <xdr:spPr>
        <a:xfrm flipV="1">
          <a:off x="9216390" y="9253855"/>
          <a:ext cx="0" cy="1365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61595</xdr:rowOff>
    </xdr:from>
    <xdr:ext cx="469265" cy="253365"/>
    <xdr:sp macro="" textlink="">
      <xdr:nvSpPr>
        <xdr:cNvPr id="226" name="【体育館・プール】&#10;一人当たり面積最小値テキスト">
          <a:extLst>
            <a:ext uri="{FF2B5EF4-FFF2-40B4-BE49-F238E27FC236}">
              <a16:creationId xmlns:a16="http://schemas.microsoft.com/office/drawing/2014/main" id="{AEAEAD67-2A49-4DD7-89D2-C895A086ACE3}"/>
            </a:ext>
          </a:extLst>
        </xdr:cNvPr>
        <xdr:cNvSpPr txBox="1"/>
      </xdr:nvSpPr>
      <xdr:spPr>
        <a:xfrm>
          <a:off x="9258300" y="1062291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0.122</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58420</xdr:rowOff>
    </xdr:from>
    <xdr:to>
      <xdr:col>55</xdr:col>
      <xdr:colOff>88900</xdr:colOff>
      <xdr:row>63</xdr:row>
      <xdr:rowOff>58420</xdr:rowOff>
    </xdr:to>
    <xdr:cxnSp macro="">
      <xdr:nvCxnSpPr>
        <xdr:cNvPr id="227" name="直線コネクタ 226">
          <a:extLst>
            <a:ext uri="{FF2B5EF4-FFF2-40B4-BE49-F238E27FC236}">
              <a16:creationId xmlns:a16="http://schemas.microsoft.com/office/drawing/2014/main" id="{2A59AE3D-6467-4370-9CAF-CA415B910635}"/>
            </a:ext>
          </a:extLst>
        </xdr:cNvPr>
        <xdr:cNvCxnSpPr/>
      </xdr:nvCxnSpPr>
      <xdr:spPr>
        <a:xfrm>
          <a:off x="9154160" y="106197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149225</xdr:rowOff>
    </xdr:from>
    <xdr:ext cx="469265" cy="253365"/>
    <xdr:sp macro="" textlink="">
      <xdr:nvSpPr>
        <xdr:cNvPr id="228" name="【体育館・プール】&#10;一人当たり面積最大値テキスト">
          <a:extLst>
            <a:ext uri="{FF2B5EF4-FFF2-40B4-BE49-F238E27FC236}">
              <a16:creationId xmlns:a16="http://schemas.microsoft.com/office/drawing/2014/main" id="{A34FC832-4B84-4A12-8F5B-D0B8A0C17AB8}"/>
            </a:ext>
          </a:extLst>
        </xdr:cNvPr>
        <xdr:cNvSpPr txBox="1"/>
      </xdr:nvSpPr>
      <xdr:spPr>
        <a:xfrm>
          <a:off x="9258300" y="903414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1.650</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33655</xdr:rowOff>
    </xdr:from>
    <xdr:to>
      <xdr:col>55</xdr:col>
      <xdr:colOff>88900</xdr:colOff>
      <xdr:row>55</xdr:row>
      <xdr:rowOff>33655</xdr:rowOff>
    </xdr:to>
    <xdr:cxnSp macro="">
      <xdr:nvCxnSpPr>
        <xdr:cNvPr id="229" name="直線コネクタ 228">
          <a:extLst>
            <a:ext uri="{FF2B5EF4-FFF2-40B4-BE49-F238E27FC236}">
              <a16:creationId xmlns:a16="http://schemas.microsoft.com/office/drawing/2014/main" id="{3BB59E73-7EA5-473D-B486-0F35056963D9}"/>
            </a:ext>
          </a:extLst>
        </xdr:cNvPr>
        <xdr:cNvCxnSpPr/>
      </xdr:nvCxnSpPr>
      <xdr:spPr>
        <a:xfrm>
          <a:off x="9154160" y="925385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18415</xdr:rowOff>
    </xdr:from>
    <xdr:ext cx="469265" cy="253365"/>
    <xdr:sp macro="" textlink="">
      <xdr:nvSpPr>
        <xdr:cNvPr id="230" name="【体育館・プール】&#10;一人当たり面積平均値テキスト">
          <a:extLst>
            <a:ext uri="{FF2B5EF4-FFF2-40B4-BE49-F238E27FC236}">
              <a16:creationId xmlns:a16="http://schemas.microsoft.com/office/drawing/2014/main" id="{E30AFC02-3847-4E2C-A8BF-87A91A12A27D}"/>
            </a:ext>
          </a:extLst>
        </xdr:cNvPr>
        <xdr:cNvSpPr txBox="1"/>
      </xdr:nvSpPr>
      <xdr:spPr>
        <a:xfrm>
          <a:off x="9258300" y="10076815"/>
          <a:ext cx="4692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0.650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60</xdr:row>
      <xdr:rowOff>39370</xdr:rowOff>
    </xdr:from>
    <xdr:to>
      <xdr:col>55</xdr:col>
      <xdr:colOff>50800</xdr:colOff>
      <xdr:row>60</xdr:row>
      <xdr:rowOff>139065</xdr:rowOff>
    </xdr:to>
    <xdr:sp macro="" textlink="">
      <xdr:nvSpPr>
        <xdr:cNvPr id="231" name="フローチャート: 判断 230">
          <a:extLst>
            <a:ext uri="{FF2B5EF4-FFF2-40B4-BE49-F238E27FC236}">
              <a16:creationId xmlns:a16="http://schemas.microsoft.com/office/drawing/2014/main" id="{5D71524F-B605-4785-A637-C3561FE87593}"/>
            </a:ext>
          </a:extLst>
        </xdr:cNvPr>
        <xdr:cNvSpPr/>
      </xdr:nvSpPr>
      <xdr:spPr>
        <a:xfrm>
          <a:off x="9192260" y="1009777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59690</xdr:rowOff>
    </xdr:from>
    <xdr:to>
      <xdr:col>50</xdr:col>
      <xdr:colOff>165100</xdr:colOff>
      <xdr:row>60</xdr:row>
      <xdr:rowOff>159385</xdr:rowOff>
    </xdr:to>
    <xdr:sp macro="" textlink="">
      <xdr:nvSpPr>
        <xdr:cNvPr id="232" name="フローチャート: 判断 231">
          <a:extLst>
            <a:ext uri="{FF2B5EF4-FFF2-40B4-BE49-F238E27FC236}">
              <a16:creationId xmlns:a16="http://schemas.microsoft.com/office/drawing/2014/main" id="{1DBCA06F-6C29-4DC6-983C-FCE06056D0A1}"/>
            </a:ext>
          </a:extLst>
        </xdr:cNvPr>
        <xdr:cNvSpPr/>
      </xdr:nvSpPr>
      <xdr:spPr>
        <a:xfrm>
          <a:off x="8445500" y="101180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61595</xdr:rowOff>
    </xdr:from>
    <xdr:to>
      <xdr:col>46</xdr:col>
      <xdr:colOff>38100</xdr:colOff>
      <xdr:row>60</xdr:row>
      <xdr:rowOff>161290</xdr:rowOff>
    </xdr:to>
    <xdr:sp macro="" textlink="">
      <xdr:nvSpPr>
        <xdr:cNvPr id="233" name="フローチャート: 判断 232">
          <a:extLst>
            <a:ext uri="{FF2B5EF4-FFF2-40B4-BE49-F238E27FC236}">
              <a16:creationId xmlns:a16="http://schemas.microsoft.com/office/drawing/2014/main" id="{FC77AF62-9F80-4691-B6B4-D313BD0013F7}"/>
            </a:ext>
          </a:extLst>
        </xdr:cNvPr>
        <xdr:cNvSpPr/>
      </xdr:nvSpPr>
      <xdr:spPr>
        <a:xfrm>
          <a:off x="7670800" y="1011999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90805</xdr:rowOff>
    </xdr:from>
    <xdr:to>
      <xdr:col>41</xdr:col>
      <xdr:colOff>101600</xdr:colOff>
      <xdr:row>61</xdr:row>
      <xdr:rowOff>22225</xdr:rowOff>
    </xdr:to>
    <xdr:sp macro="" textlink="">
      <xdr:nvSpPr>
        <xdr:cNvPr id="234" name="フローチャート: 判断 233">
          <a:extLst>
            <a:ext uri="{FF2B5EF4-FFF2-40B4-BE49-F238E27FC236}">
              <a16:creationId xmlns:a16="http://schemas.microsoft.com/office/drawing/2014/main" id="{460F055B-0E99-414B-87C2-004477876328}"/>
            </a:ext>
          </a:extLst>
        </xdr:cNvPr>
        <xdr:cNvSpPr/>
      </xdr:nvSpPr>
      <xdr:spPr>
        <a:xfrm>
          <a:off x="6873240" y="101492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59</xdr:row>
      <xdr:rowOff>130175</xdr:rowOff>
    </xdr:from>
    <xdr:to>
      <xdr:col>36</xdr:col>
      <xdr:colOff>165100</xdr:colOff>
      <xdr:row>60</xdr:row>
      <xdr:rowOff>61595</xdr:rowOff>
    </xdr:to>
    <xdr:sp macro="" textlink="">
      <xdr:nvSpPr>
        <xdr:cNvPr id="235" name="フローチャート: 判断 234">
          <a:extLst>
            <a:ext uri="{FF2B5EF4-FFF2-40B4-BE49-F238E27FC236}">
              <a16:creationId xmlns:a16="http://schemas.microsoft.com/office/drawing/2014/main" id="{5426C807-BAEB-44E7-B11D-9370E1F3F52E}"/>
            </a:ext>
          </a:extLst>
        </xdr:cNvPr>
        <xdr:cNvSpPr/>
      </xdr:nvSpPr>
      <xdr:spPr>
        <a:xfrm>
          <a:off x="6098540" y="100209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2730"/>
    <xdr:sp macro="" textlink="">
      <xdr:nvSpPr>
        <xdr:cNvPr id="236" name="テキスト ボックス 235">
          <a:extLst>
            <a:ext uri="{FF2B5EF4-FFF2-40B4-BE49-F238E27FC236}">
              <a16:creationId xmlns:a16="http://schemas.microsoft.com/office/drawing/2014/main" id="{707999E1-DFB8-4CD0-AA62-4CF27F204AB8}"/>
            </a:ext>
          </a:extLst>
        </xdr:cNvPr>
        <xdr:cNvSpPr txBox="1"/>
      </xdr:nvSpPr>
      <xdr:spPr>
        <a:xfrm>
          <a:off x="905256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2730"/>
    <xdr:sp macro="" textlink="">
      <xdr:nvSpPr>
        <xdr:cNvPr id="237" name="テキスト ボックス 236">
          <a:extLst>
            <a:ext uri="{FF2B5EF4-FFF2-40B4-BE49-F238E27FC236}">
              <a16:creationId xmlns:a16="http://schemas.microsoft.com/office/drawing/2014/main" id="{B7B64B1E-9F17-49AE-A0E4-8BC4051806A0}"/>
            </a:ext>
          </a:extLst>
        </xdr:cNvPr>
        <xdr:cNvSpPr txBox="1"/>
      </xdr:nvSpPr>
      <xdr:spPr>
        <a:xfrm>
          <a:off x="832866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2730"/>
    <xdr:sp macro="" textlink="">
      <xdr:nvSpPr>
        <xdr:cNvPr id="238" name="テキスト ボックス 237">
          <a:extLst>
            <a:ext uri="{FF2B5EF4-FFF2-40B4-BE49-F238E27FC236}">
              <a16:creationId xmlns:a16="http://schemas.microsoft.com/office/drawing/2014/main" id="{F954C5C9-664B-4C3C-898B-3A72A946534A}"/>
            </a:ext>
          </a:extLst>
        </xdr:cNvPr>
        <xdr:cNvSpPr txBox="1"/>
      </xdr:nvSpPr>
      <xdr:spPr>
        <a:xfrm>
          <a:off x="753999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1365" cy="252730"/>
    <xdr:sp macro="" textlink="">
      <xdr:nvSpPr>
        <xdr:cNvPr id="239" name="テキスト ボックス 238">
          <a:extLst>
            <a:ext uri="{FF2B5EF4-FFF2-40B4-BE49-F238E27FC236}">
              <a16:creationId xmlns:a16="http://schemas.microsoft.com/office/drawing/2014/main" id="{D216ABDF-4185-46FB-B3EB-013BD10C4494}"/>
            </a:ext>
          </a:extLst>
        </xdr:cNvPr>
        <xdr:cNvSpPr txBox="1"/>
      </xdr:nvSpPr>
      <xdr:spPr>
        <a:xfrm>
          <a:off x="6756400" y="111734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2730"/>
    <xdr:sp macro="" textlink="">
      <xdr:nvSpPr>
        <xdr:cNvPr id="240" name="テキスト ボックス 239">
          <a:extLst>
            <a:ext uri="{FF2B5EF4-FFF2-40B4-BE49-F238E27FC236}">
              <a16:creationId xmlns:a16="http://schemas.microsoft.com/office/drawing/2014/main" id="{43BDC317-8983-49DC-8977-1C9A0CFB0FBF}"/>
            </a:ext>
          </a:extLst>
        </xdr:cNvPr>
        <xdr:cNvSpPr txBox="1"/>
      </xdr:nvSpPr>
      <xdr:spPr>
        <a:xfrm>
          <a:off x="598170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70485</xdr:rowOff>
    </xdr:from>
    <xdr:to>
      <xdr:col>55</xdr:col>
      <xdr:colOff>50800</xdr:colOff>
      <xdr:row>59</xdr:row>
      <xdr:rowOff>1905</xdr:rowOff>
    </xdr:to>
    <xdr:sp macro="" textlink="">
      <xdr:nvSpPr>
        <xdr:cNvPr id="241" name="楕円 240">
          <a:extLst>
            <a:ext uri="{FF2B5EF4-FFF2-40B4-BE49-F238E27FC236}">
              <a16:creationId xmlns:a16="http://schemas.microsoft.com/office/drawing/2014/main" id="{F30EC141-69C8-4F25-AB79-91CA52095EC6}"/>
            </a:ext>
          </a:extLst>
        </xdr:cNvPr>
        <xdr:cNvSpPr/>
      </xdr:nvSpPr>
      <xdr:spPr>
        <a:xfrm>
          <a:off x="9192260" y="979360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92710</xdr:rowOff>
    </xdr:from>
    <xdr:ext cx="469265" cy="253365"/>
    <xdr:sp macro="" textlink="">
      <xdr:nvSpPr>
        <xdr:cNvPr id="242" name="【体育館・プール】&#10;一人当たり面積該当値テキスト">
          <a:extLst>
            <a:ext uri="{FF2B5EF4-FFF2-40B4-BE49-F238E27FC236}">
              <a16:creationId xmlns:a16="http://schemas.microsoft.com/office/drawing/2014/main" id="{BB0F1CE6-A526-439B-AC75-0DA9AB9C8300}"/>
            </a:ext>
          </a:extLst>
        </xdr:cNvPr>
        <xdr:cNvSpPr txBox="1"/>
      </xdr:nvSpPr>
      <xdr:spPr>
        <a:xfrm>
          <a:off x="9258300" y="964819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0.991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93345</xdr:rowOff>
    </xdr:from>
    <xdr:to>
      <xdr:col>50</xdr:col>
      <xdr:colOff>165100</xdr:colOff>
      <xdr:row>59</xdr:row>
      <xdr:rowOff>24765</xdr:rowOff>
    </xdr:to>
    <xdr:sp macro="" textlink="">
      <xdr:nvSpPr>
        <xdr:cNvPr id="243" name="楕円 242">
          <a:extLst>
            <a:ext uri="{FF2B5EF4-FFF2-40B4-BE49-F238E27FC236}">
              <a16:creationId xmlns:a16="http://schemas.microsoft.com/office/drawing/2014/main" id="{AF7106F3-16AD-462E-9ED5-669C7ACADF6B}"/>
            </a:ext>
          </a:extLst>
        </xdr:cNvPr>
        <xdr:cNvSpPr/>
      </xdr:nvSpPr>
      <xdr:spPr>
        <a:xfrm>
          <a:off x="8445500" y="98164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119380</xdr:rowOff>
    </xdr:from>
    <xdr:to>
      <xdr:col>55</xdr:col>
      <xdr:colOff>0</xdr:colOff>
      <xdr:row>58</xdr:row>
      <xdr:rowOff>142875</xdr:rowOff>
    </xdr:to>
    <xdr:cxnSp macro="">
      <xdr:nvCxnSpPr>
        <xdr:cNvPr id="244" name="直線コネクタ 243">
          <a:extLst>
            <a:ext uri="{FF2B5EF4-FFF2-40B4-BE49-F238E27FC236}">
              <a16:creationId xmlns:a16="http://schemas.microsoft.com/office/drawing/2014/main" id="{60C8EE55-89FA-4473-85C3-9B0447D34E4F}"/>
            </a:ext>
          </a:extLst>
        </xdr:cNvPr>
        <xdr:cNvCxnSpPr/>
      </xdr:nvCxnSpPr>
      <xdr:spPr>
        <a:xfrm flipV="1">
          <a:off x="8496300" y="9842500"/>
          <a:ext cx="7239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114300</xdr:rowOff>
    </xdr:from>
    <xdr:to>
      <xdr:col>46</xdr:col>
      <xdr:colOff>38100</xdr:colOff>
      <xdr:row>59</xdr:row>
      <xdr:rowOff>45720</xdr:rowOff>
    </xdr:to>
    <xdr:sp macro="" textlink="">
      <xdr:nvSpPr>
        <xdr:cNvPr id="245" name="楕円 244">
          <a:extLst>
            <a:ext uri="{FF2B5EF4-FFF2-40B4-BE49-F238E27FC236}">
              <a16:creationId xmlns:a16="http://schemas.microsoft.com/office/drawing/2014/main" id="{95D6B36E-7911-49A8-9FA8-E9081CEADCE3}"/>
            </a:ext>
          </a:extLst>
        </xdr:cNvPr>
        <xdr:cNvSpPr/>
      </xdr:nvSpPr>
      <xdr:spPr>
        <a:xfrm>
          <a:off x="7670800" y="983742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58</xdr:row>
      <xdr:rowOff>142875</xdr:rowOff>
    </xdr:from>
    <xdr:to>
      <xdr:col>50</xdr:col>
      <xdr:colOff>114300</xdr:colOff>
      <xdr:row>58</xdr:row>
      <xdr:rowOff>163830</xdr:rowOff>
    </xdr:to>
    <xdr:cxnSp macro="">
      <xdr:nvCxnSpPr>
        <xdr:cNvPr id="246" name="直線コネクタ 245">
          <a:extLst>
            <a:ext uri="{FF2B5EF4-FFF2-40B4-BE49-F238E27FC236}">
              <a16:creationId xmlns:a16="http://schemas.microsoft.com/office/drawing/2014/main" id="{232D490A-2A2F-422B-A680-DC13D1286D3A}"/>
            </a:ext>
          </a:extLst>
        </xdr:cNvPr>
        <xdr:cNvCxnSpPr/>
      </xdr:nvCxnSpPr>
      <xdr:spPr>
        <a:xfrm flipV="1">
          <a:off x="7707630" y="9865995"/>
          <a:ext cx="78867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133350</xdr:rowOff>
    </xdr:from>
    <xdr:to>
      <xdr:col>41</xdr:col>
      <xdr:colOff>101600</xdr:colOff>
      <xdr:row>59</xdr:row>
      <xdr:rowOff>64770</xdr:rowOff>
    </xdr:to>
    <xdr:sp macro="" textlink="">
      <xdr:nvSpPr>
        <xdr:cNvPr id="247" name="楕円 246">
          <a:extLst>
            <a:ext uri="{FF2B5EF4-FFF2-40B4-BE49-F238E27FC236}">
              <a16:creationId xmlns:a16="http://schemas.microsoft.com/office/drawing/2014/main" id="{BA263AAA-C07F-428D-9E03-A39C2C6EBE6C}"/>
            </a:ext>
          </a:extLst>
        </xdr:cNvPr>
        <xdr:cNvSpPr/>
      </xdr:nvSpPr>
      <xdr:spPr>
        <a:xfrm>
          <a:off x="6873240" y="98564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163830</xdr:rowOff>
    </xdr:from>
    <xdr:to>
      <xdr:col>45</xdr:col>
      <xdr:colOff>171450</xdr:colOff>
      <xdr:row>59</xdr:row>
      <xdr:rowOff>15875</xdr:rowOff>
    </xdr:to>
    <xdr:cxnSp macro="">
      <xdr:nvCxnSpPr>
        <xdr:cNvPr id="248" name="直線コネクタ 247">
          <a:extLst>
            <a:ext uri="{FF2B5EF4-FFF2-40B4-BE49-F238E27FC236}">
              <a16:creationId xmlns:a16="http://schemas.microsoft.com/office/drawing/2014/main" id="{2957E373-4DD6-4842-847B-B1E323124B04}"/>
            </a:ext>
          </a:extLst>
        </xdr:cNvPr>
        <xdr:cNvCxnSpPr/>
      </xdr:nvCxnSpPr>
      <xdr:spPr>
        <a:xfrm flipV="1">
          <a:off x="6924040" y="9886950"/>
          <a:ext cx="78359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139065</xdr:rowOff>
    </xdr:from>
    <xdr:to>
      <xdr:col>36</xdr:col>
      <xdr:colOff>165100</xdr:colOff>
      <xdr:row>59</xdr:row>
      <xdr:rowOff>71120</xdr:rowOff>
    </xdr:to>
    <xdr:sp macro="" textlink="">
      <xdr:nvSpPr>
        <xdr:cNvPr id="249" name="楕円 248">
          <a:extLst>
            <a:ext uri="{FF2B5EF4-FFF2-40B4-BE49-F238E27FC236}">
              <a16:creationId xmlns:a16="http://schemas.microsoft.com/office/drawing/2014/main" id="{48708E57-A125-4C85-BFB4-642E5115C699}"/>
            </a:ext>
          </a:extLst>
        </xdr:cNvPr>
        <xdr:cNvSpPr/>
      </xdr:nvSpPr>
      <xdr:spPr>
        <a:xfrm>
          <a:off x="6098540" y="98621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15875</xdr:rowOff>
    </xdr:from>
    <xdr:to>
      <xdr:col>41</xdr:col>
      <xdr:colOff>50800</xdr:colOff>
      <xdr:row>59</xdr:row>
      <xdr:rowOff>20955</xdr:rowOff>
    </xdr:to>
    <xdr:cxnSp macro="">
      <xdr:nvCxnSpPr>
        <xdr:cNvPr id="250" name="直線コネクタ 249">
          <a:extLst>
            <a:ext uri="{FF2B5EF4-FFF2-40B4-BE49-F238E27FC236}">
              <a16:creationId xmlns:a16="http://schemas.microsoft.com/office/drawing/2014/main" id="{629D4349-411E-409B-8426-0A1847C65E6F}"/>
            </a:ext>
          </a:extLst>
        </xdr:cNvPr>
        <xdr:cNvCxnSpPr/>
      </xdr:nvCxnSpPr>
      <xdr:spPr>
        <a:xfrm flipV="1">
          <a:off x="6149340" y="9906635"/>
          <a:ext cx="7747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150495</xdr:rowOff>
    </xdr:from>
    <xdr:ext cx="469900" cy="253365"/>
    <xdr:sp macro="" textlink="">
      <xdr:nvSpPr>
        <xdr:cNvPr id="251" name="n_1aveValue【体育館・プール】&#10;一人当たり面積">
          <a:extLst>
            <a:ext uri="{FF2B5EF4-FFF2-40B4-BE49-F238E27FC236}">
              <a16:creationId xmlns:a16="http://schemas.microsoft.com/office/drawing/2014/main" id="{BF332359-AA7A-4D5B-B2D1-A513D214A9E7}"/>
            </a:ext>
          </a:extLst>
        </xdr:cNvPr>
        <xdr:cNvSpPr txBox="1"/>
      </xdr:nvSpPr>
      <xdr:spPr>
        <a:xfrm>
          <a:off x="8271510" y="102088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0.628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151765</xdr:rowOff>
    </xdr:from>
    <xdr:ext cx="469900" cy="253365"/>
    <xdr:sp macro="" textlink="">
      <xdr:nvSpPr>
        <xdr:cNvPr id="252" name="n_2aveValue【体育館・プール】&#10;一人当たり面積">
          <a:extLst>
            <a:ext uri="{FF2B5EF4-FFF2-40B4-BE49-F238E27FC236}">
              <a16:creationId xmlns:a16="http://schemas.microsoft.com/office/drawing/2014/main" id="{E77063E2-6DBD-42D5-BA3D-5DBC3B732A95}"/>
            </a:ext>
          </a:extLst>
        </xdr:cNvPr>
        <xdr:cNvSpPr txBox="1"/>
      </xdr:nvSpPr>
      <xdr:spPr>
        <a:xfrm>
          <a:off x="7509510" y="102101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0.626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61</xdr:row>
      <xdr:rowOff>13970</xdr:rowOff>
    </xdr:from>
    <xdr:ext cx="469900" cy="252730"/>
    <xdr:sp macro="" textlink="">
      <xdr:nvSpPr>
        <xdr:cNvPr id="253" name="n_3aveValue【体育館・プール】&#10;一人当たり面積">
          <a:extLst>
            <a:ext uri="{FF2B5EF4-FFF2-40B4-BE49-F238E27FC236}">
              <a16:creationId xmlns:a16="http://schemas.microsoft.com/office/drawing/2014/main" id="{E96B3B70-83D7-41D6-A3EA-A51DB19788D3}"/>
            </a:ext>
          </a:extLst>
        </xdr:cNvPr>
        <xdr:cNvSpPr txBox="1"/>
      </xdr:nvSpPr>
      <xdr:spPr>
        <a:xfrm>
          <a:off x="6711950" y="1024001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0.593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53340</xdr:rowOff>
    </xdr:from>
    <xdr:ext cx="469900" cy="252730"/>
    <xdr:sp macro="" textlink="">
      <xdr:nvSpPr>
        <xdr:cNvPr id="254" name="n_4aveValue【体育館・プール】&#10;一人当たり面積">
          <a:extLst>
            <a:ext uri="{FF2B5EF4-FFF2-40B4-BE49-F238E27FC236}">
              <a16:creationId xmlns:a16="http://schemas.microsoft.com/office/drawing/2014/main" id="{196BF816-56CF-4C82-9671-227163334A6B}"/>
            </a:ext>
          </a:extLst>
        </xdr:cNvPr>
        <xdr:cNvSpPr txBox="1"/>
      </xdr:nvSpPr>
      <xdr:spPr>
        <a:xfrm>
          <a:off x="5937250" y="1011174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0.736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57</xdr:row>
      <xdr:rowOff>40640</xdr:rowOff>
    </xdr:from>
    <xdr:ext cx="469900" cy="253365"/>
    <xdr:sp macro="" textlink="">
      <xdr:nvSpPr>
        <xdr:cNvPr id="255" name="n_1mainValue【体育館・プール】&#10;一人当たり面積">
          <a:extLst>
            <a:ext uri="{FF2B5EF4-FFF2-40B4-BE49-F238E27FC236}">
              <a16:creationId xmlns:a16="http://schemas.microsoft.com/office/drawing/2014/main" id="{B7A07F80-3A52-406C-B16B-A44281D3E8E4}"/>
            </a:ext>
          </a:extLst>
        </xdr:cNvPr>
        <xdr:cNvSpPr txBox="1"/>
      </xdr:nvSpPr>
      <xdr:spPr>
        <a:xfrm>
          <a:off x="8271510" y="95961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0.965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57</xdr:row>
      <xdr:rowOff>61595</xdr:rowOff>
    </xdr:from>
    <xdr:ext cx="469900" cy="253365"/>
    <xdr:sp macro="" textlink="">
      <xdr:nvSpPr>
        <xdr:cNvPr id="256" name="n_2mainValue【体育館・プール】&#10;一人当たり面積">
          <a:extLst>
            <a:ext uri="{FF2B5EF4-FFF2-40B4-BE49-F238E27FC236}">
              <a16:creationId xmlns:a16="http://schemas.microsoft.com/office/drawing/2014/main" id="{FD0625E4-14D0-4BAE-888A-2E14754659A8}"/>
            </a:ext>
          </a:extLst>
        </xdr:cNvPr>
        <xdr:cNvSpPr txBox="1"/>
      </xdr:nvSpPr>
      <xdr:spPr>
        <a:xfrm>
          <a:off x="7509510" y="96170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0.942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57</xdr:row>
      <xdr:rowOff>81280</xdr:rowOff>
    </xdr:from>
    <xdr:ext cx="469900" cy="253365"/>
    <xdr:sp macro="" textlink="">
      <xdr:nvSpPr>
        <xdr:cNvPr id="257" name="n_3mainValue【体育館・プール】&#10;一人当たり面積">
          <a:extLst>
            <a:ext uri="{FF2B5EF4-FFF2-40B4-BE49-F238E27FC236}">
              <a16:creationId xmlns:a16="http://schemas.microsoft.com/office/drawing/2014/main" id="{B783623E-28F3-46FD-8681-25B95EC86CA8}"/>
            </a:ext>
          </a:extLst>
        </xdr:cNvPr>
        <xdr:cNvSpPr txBox="1"/>
      </xdr:nvSpPr>
      <xdr:spPr>
        <a:xfrm>
          <a:off x="6711950" y="96367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0.920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57</xdr:row>
      <xdr:rowOff>86995</xdr:rowOff>
    </xdr:from>
    <xdr:ext cx="469900" cy="252730"/>
    <xdr:sp macro="" textlink="">
      <xdr:nvSpPr>
        <xdr:cNvPr id="258" name="n_4mainValue【体育館・プール】&#10;一人当たり面積">
          <a:extLst>
            <a:ext uri="{FF2B5EF4-FFF2-40B4-BE49-F238E27FC236}">
              <a16:creationId xmlns:a16="http://schemas.microsoft.com/office/drawing/2014/main" id="{4FB12F4E-7A70-4994-B4EA-5EF648D53675}"/>
            </a:ext>
          </a:extLst>
        </xdr:cNvPr>
        <xdr:cNvSpPr txBox="1"/>
      </xdr:nvSpPr>
      <xdr:spPr>
        <a:xfrm>
          <a:off x="5937250" y="96424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0.914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59" name="正方形/長方形 258">
          <a:extLst>
            <a:ext uri="{FF2B5EF4-FFF2-40B4-BE49-F238E27FC236}">
              <a16:creationId xmlns:a16="http://schemas.microsoft.com/office/drawing/2014/main" id="{2F85506B-2A58-4D7F-90CF-A27046E7BAA1}"/>
            </a:ext>
          </a:extLst>
        </xdr:cNvPr>
        <xdr:cNvSpPr/>
      </xdr:nvSpPr>
      <xdr:spPr>
        <a:xfrm>
          <a:off x="670560" y="11548745"/>
          <a:ext cx="417576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0" name="正方形/長方形 259">
          <a:extLst>
            <a:ext uri="{FF2B5EF4-FFF2-40B4-BE49-F238E27FC236}">
              <a16:creationId xmlns:a16="http://schemas.microsoft.com/office/drawing/2014/main" id="{D9867BC8-A996-4951-B020-A892F920CD7A}"/>
            </a:ext>
          </a:extLst>
        </xdr:cNvPr>
        <xdr:cNvSpPr/>
      </xdr:nvSpPr>
      <xdr:spPr>
        <a:xfrm>
          <a:off x="797560" y="12194540"/>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1" name="正方形/長方形 260">
          <a:extLst>
            <a:ext uri="{FF2B5EF4-FFF2-40B4-BE49-F238E27FC236}">
              <a16:creationId xmlns:a16="http://schemas.microsoft.com/office/drawing/2014/main" id="{C0C1E7C9-62E4-4BDE-B2F0-54F3E334A8BF}"/>
            </a:ext>
          </a:extLst>
        </xdr:cNvPr>
        <xdr:cNvSpPr/>
      </xdr:nvSpPr>
      <xdr:spPr>
        <a:xfrm>
          <a:off x="797560" y="1239266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2" name="正方形/長方形 261">
          <a:extLst>
            <a:ext uri="{FF2B5EF4-FFF2-40B4-BE49-F238E27FC236}">
              <a16:creationId xmlns:a16="http://schemas.microsoft.com/office/drawing/2014/main" id="{40F00598-313A-42DA-9F08-9312B996D096}"/>
            </a:ext>
          </a:extLst>
        </xdr:cNvPr>
        <xdr:cNvSpPr/>
      </xdr:nvSpPr>
      <xdr:spPr>
        <a:xfrm>
          <a:off x="1676400" y="12194540"/>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3" name="正方形/長方形 262">
          <a:extLst>
            <a:ext uri="{FF2B5EF4-FFF2-40B4-BE49-F238E27FC236}">
              <a16:creationId xmlns:a16="http://schemas.microsoft.com/office/drawing/2014/main" id="{402F1932-6855-4585-923F-67CFEFD7801A}"/>
            </a:ext>
          </a:extLst>
        </xdr:cNvPr>
        <xdr:cNvSpPr/>
      </xdr:nvSpPr>
      <xdr:spPr>
        <a:xfrm>
          <a:off x="1676400" y="1239266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4" name="正方形/長方形 263">
          <a:extLst>
            <a:ext uri="{FF2B5EF4-FFF2-40B4-BE49-F238E27FC236}">
              <a16:creationId xmlns:a16="http://schemas.microsoft.com/office/drawing/2014/main" id="{E6A59AB6-B816-4A90-BBD7-31AA0A964E94}"/>
            </a:ext>
          </a:extLst>
        </xdr:cNvPr>
        <xdr:cNvSpPr/>
      </xdr:nvSpPr>
      <xdr:spPr>
        <a:xfrm>
          <a:off x="2682240" y="12194540"/>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65" name="正方形/長方形 264">
          <a:extLst>
            <a:ext uri="{FF2B5EF4-FFF2-40B4-BE49-F238E27FC236}">
              <a16:creationId xmlns:a16="http://schemas.microsoft.com/office/drawing/2014/main" id="{A2A72C94-F0F7-46C8-B311-68FB1310D35E}"/>
            </a:ext>
          </a:extLst>
        </xdr:cNvPr>
        <xdr:cNvSpPr/>
      </xdr:nvSpPr>
      <xdr:spPr>
        <a:xfrm>
          <a:off x="2682240" y="1239266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66" name="正方形/長方形 265">
          <a:extLst>
            <a:ext uri="{FF2B5EF4-FFF2-40B4-BE49-F238E27FC236}">
              <a16:creationId xmlns:a16="http://schemas.microsoft.com/office/drawing/2014/main" id="{5FC826F6-BF12-4116-BFAF-4A6B051B72EE}"/>
            </a:ext>
          </a:extLst>
        </xdr:cNvPr>
        <xdr:cNvSpPr/>
      </xdr:nvSpPr>
      <xdr:spPr>
        <a:xfrm>
          <a:off x="670560" y="12666345"/>
          <a:ext cx="417576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7815" cy="220345"/>
    <xdr:sp macro="" textlink="">
      <xdr:nvSpPr>
        <xdr:cNvPr id="267" name="テキスト ボックス 266">
          <a:extLst>
            <a:ext uri="{FF2B5EF4-FFF2-40B4-BE49-F238E27FC236}">
              <a16:creationId xmlns:a16="http://schemas.microsoft.com/office/drawing/2014/main" id="{0915A199-9B01-40E1-858D-1AE75BCA3DD1}"/>
            </a:ext>
          </a:extLst>
        </xdr:cNvPr>
        <xdr:cNvSpPr txBox="1"/>
      </xdr:nvSpPr>
      <xdr:spPr>
        <a:xfrm>
          <a:off x="655320" y="12479655"/>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68" name="直線コネクタ 267">
          <a:extLst>
            <a:ext uri="{FF2B5EF4-FFF2-40B4-BE49-F238E27FC236}">
              <a16:creationId xmlns:a16="http://schemas.microsoft.com/office/drawing/2014/main" id="{E480D0DF-EB17-4D48-92BE-E2F2D98B72BC}"/>
            </a:ext>
          </a:extLst>
        </xdr:cNvPr>
        <xdr:cNvCxnSpPr/>
      </xdr:nvCxnSpPr>
      <xdr:spPr>
        <a:xfrm>
          <a:off x="670560" y="149015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725" cy="252730"/>
    <xdr:sp macro="" textlink="">
      <xdr:nvSpPr>
        <xdr:cNvPr id="269" name="テキスト ボックス 268">
          <a:extLst>
            <a:ext uri="{FF2B5EF4-FFF2-40B4-BE49-F238E27FC236}">
              <a16:creationId xmlns:a16="http://schemas.microsoft.com/office/drawing/2014/main" id="{E24D7C40-D879-4F9D-AECF-433F6CB44FDC}"/>
            </a:ext>
          </a:extLst>
        </xdr:cNvPr>
        <xdr:cNvSpPr txBox="1"/>
      </xdr:nvSpPr>
      <xdr:spPr>
        <a:xfrm>
          <a:off x="271780" y="1476248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111760</xdr:rowOff>
    </xdr:from>
    <xdr:to>
      <xdr:col>28</xdr:col>
      <xdr:colOff>114300</xdr:colOff>
      <xdr:row>86</xdr:row>
      <xdr:rowOff>111760</xdr:rowOff>
    </xdr:to>
    <xdr:cxnSp macro="">
      <xdr:nvCxnSpPr>
        <xdr:cNvPr id="270" name="直線コネクタ 269">
          <a:extLst>
            <a:ext uri="{FF2B5EF4-FFF2-40B4-BE49-F238E27FC236}">
              <a16:creationId xmlns:a16="http://schemas.microsoft.com/office/drawing/2014/main" id="{36215E9F-7CCF-42DB-8E66-57D97E5ABAB6}"/>
            </a:ext>
          </a:extLst>
        </xdr:cNvPr>
        <xdr:cNvCxnSpPr/>
      </xdr:nvCxnSpPr>
      <xdr:spPr>
        <a:xfrm>
          <a:off x="670560" y="145288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140335</xdr:rowOff>
    </xdr:from>
    <xdr:ext cx="466725" cy="252730"/>
    <xdr:sp macro="" textlink="">
      <xdr:nvSpPr>
        <xdr:cNvPr id="271" name="テキスト ボックス 270">
          <a:extLst>
            <a:ext uri="{FF2B5EF4-FFF2-40B4-BE49-F238E27FC236}">
              <a16:creationId xmlns:a16="http://schemas.microsoft.com/office/drawing/2014/main" id="{92D0FFDF-FB72-42F1-9E96-FF7862A8626B}"/>
            </a:ext>
          </a:extLst>
        </xdr:cNvPr>
        <xdr:cNvSpPr txBox="1"/>
      </xdr:nvSpPr>
      <xdr:spPr>
        <a:xfrm>
          <a:off x="271780" y="143897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74295</xdr:rowOff>
    </xdr:from>
    <xdr:to>
      <xdr:col>28</xdr:col>
      <xdr:colOff>114300</xdr:colOff>
      <xdr:row>84</xdr:row>
      <xdr:rowOff>74295</xdr:rowOff>
    </xdr:to>
    <xdr:cxnSp macro="">
      <xdr:nvCxnSpPr>
        <xdr:cNvPr id="272" name="直線コネクタ 271">
          <a:extLst>
            <a:ext uri="{FF2B5EF4-FFF2-40B4-BE49-F238E27FC236}">
              <a16:creationId xmlns:a16="http://schemas.microsoft.com/office/drawing/2014/main" id="{5941A76D-C7F8-4FE6-955D-BD757AC28BE7}"/>
            </a:ext>
          </a:extLst>
        </xdr:cNvPr>
        <xdr:cNvCxnSpPr/>
      </xdr:nvCxnSpPr>
      <xdr:spPr>
        <a:xfrm>
          <a:off x="670560" y="141560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103505</xdr:rowOff>
    </xdr:from>
    <xdr:ext cx="402590" cy="252730"/>
    <xdr:sp macro="" textlink="">
      <xdr:nvSpPr>
        <xdr:cNvPr id="273" name="テキスト ボックス 272">
          <a:extLst>
            <a:ext uri="{FF2B5EF4-FFF2-40B4-BE49-F238E27FC236}">
              <a16:creationId xmlns:a16="http://schemas.microsoft.com/office/drawing/2014/main" id="{922F2FA8-CE52-49D9-82EA-C9026FF26FC6}"/>
            </a:ext>
          </a:extLst>
        </xdr:cNvPr>
        <xdr:cNvSpPr txBox="1"/>
      </xdr:nvSpPr>
      <xdr:spPr>
        <a:xfrm>
          <a:off x="335915" y="1401762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37465</xdr:rowOff>
    </xdr:from>
    <xdr:to>
      <xdr:col>28</xdr:col>
      <xdr:colOff>114300</xdr:colOff>
      <xdr:row>82</xdr:row>
      <xdr:rowOff>37465</xdr:rowOff>
    </xdr:to>
    <xdr:cxnSp macro="">
      <xdr:nvCxnSpPr>
        <xdr:cNvPr id="274" name="直線コネクタ 273">
          <a:extLst>
            <a:ext uri="{FF2B5EF4-FFF2-40B4-BE49-F238E27FC236}">
              <a16:creationId xmlns:a16="http://schemas.microsoft.com/office/drawing/2014/main" id="{399B7993-BC85-497A-890A-A20B755D8CB4}"/>
            </a:ext>
          </a:extLst>
        </xdr:cNvPr>
        <xdr:cNvCxnSpPr/>
      </xdr:nvCxnSpPr>
      <xdr:spPr>
        <a:xfrm>
          <a:off x="670560" y="137839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66040</xdr:rowOff>
    </xdr:from>
    <xdr:ext cx="402590" cy="252730"/>
    <xdr:sp macro="" textlink="">
      <xdr:nvSpPr>
        <xdr:cNvPr id="275" name="テキスト ボックス 274">
          <a:extLst>
            <a:ext uri="{FF2B5EF4-FFF2-40B4-BE49-F238E27FC236}">
              <a16:creationId xmlns:a16="http://schemas.microsoft.com/office/drawing/2014/main" id="{D27C3C87-5A3B-405E-94FD-E35698A99BA6}"/>
            </a:ext>
          </a:extLst>
        </xdr:cNvPr>
        <xdr:cNvSpPr txBox="1"/>
      </xdr:nvSpPr>
      <xdr:spPr>
        <a:xfrm>
          <a:off x="335915" y="1364488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6" name="直線コネクタ 275">
          <a:extLst>
            <a:ext uri="{FF2B5EF4-FFF2-40B4-BE49-F238E27FC236}">
              <a16:creationId xmlns:a16="http://schemas.microsoft.com/office/drawing/2014/main" id="{CA9730A7-8266-441A-AF93-098DCA7B994A}"/>
            </a:ext>
          </a:extLst>
        </xdr:cNvPr>
        <xdr:cNvCxnSpPr/>
      </xdr:nvCxnSpPr>
      <xdr:spPr>
        <a:xfrm>
          <a:off x="670560" y="134112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28575</xdr:rowOff>
    </xdr:from>
    <xdr:ext cx="402590" cy="252730"/>
    <xdr:sp macro="" textlink="">
      <xdr:nvSpPr>
        <xdr:cNvPr id="277" name="テキスト ボックス 276">
          <a:extLst>
            <a:ext uri="{FF2B5EF4-FFF2-40B4-BE49-F238E27FC236}">
              <a16:creationId xmlns:a16="http://schemas.microsoft.com/office/drawing/2014/main" id="{66ED820C-0FCC-4667-B9CE-3313DBC66431}"/>
            </a:ext>
          </a:extLst>
        </xdr:cNvPr>
        <xdr:cNvSpPr txBox="1"/>
      </xdr:nvSpPr>
      <xdr:spPr>
        <a:xfrm>
          <a:off x="335915" y="132721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130175</xdr:rowOff>
    </xdr:from>
    <xdr:to>
      <xdr:col>28</xdr:col>
      <xdr:colOff>114300</xdr:colOff>
      <xdr:row>77</xdr:row>
      <xdr:rowOff>130175</xdr:rowOff>
    </xdr:to>
    <xdr:cxnSp macro="">
      <xdr:nvCxnSpPr>
        <xdr:cNvPr id="278" name="直線コネクタ 277">
          <a:extLst>
            <a:ext uri="{FF2B5EF4-FFF2-40B4-BE49-F238E27FC236}">
              <a16:creationId xmlns:a16="http://schemas.microsoft.com/office/drawing/2014/main" id="{B243B9DB-3047-4D91-A1BB-AFBDD99E0BBE}"/>
            </a:ext>
          </a:extLst>
        </xdr:cNvPr>
        <xdr:cNvCxnSpPr/>
      </xdr:nvCxnSpPr>
      <xdr:spPr>
        <a:xfrm>
          <a:off x="670560" y="130384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159385</xdr:rowOff>
    </xdr:from>
    <xdr:ext cx="402590" cy="252730"/>
    <xdr:sp macro="" textlink="">
      <xdr:nvSpPr>
        <xdr:cNvPr id="279" name="テキスト ボックス 278">
          <a:extLst>
            <a:ext uri="{FF2B5EF4-FFF2-40B4-BE49-F238E27FC236}">
              <a16:creationId xmlns:a16="http://schemas.microsoft.com/office/drawing/2014/main" id="{3B8CA078-9973-44E7-A1EF-D3FA6E0609D8}"/>
            </a:ext>
          </a:extLst>
        </xdr:cNvPr>
        <xdr:cNvSpPr txBox="1"/>
      </xdr:nvSpPr>
      <xdr:spPr>
        <a:xfrm>
          <a:off x="335915" y="1290002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0" name="直線コネクタ 279">
          <a:extLst>
            <a:ext uri="{FF2B5EF4-FFF2-40B4-BE49-F238E27FC236}">
              <a16:creationId xmlns:a16="http://schemas.microsoft.com/office/drawing/2014/main" id="{43AF9FDD-5E94-4EA8-BB1D-F6B26C8414F9}"/>
            </a:ext>
          </a:extLst>
        </xdr:cNvPr>
        <xdr:cNvCxnSpPr/>
      </xdr:nvCxnSpPr>
      <xdr:spPr>
        <a:xfrm>
          <a:off x="670560" y="126663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121920</xdr:rowOff>
    </xdr:from>
    <xdr:ext cx="338455" cy="252730"/>
    <xdr:sp macro="" textlink="">
      <xdr:nvSpPr>
        <xdr:cNvPr id="281" name="テキスト ボックス 280">
          <a:extLst>
            <a:ext uri="{FF2B5EF4-FFF2-40B4-BE49-F238E27FC236}">
              <a16:creationId xmlns:a16="http://schemas.microsoft.com/office/drawing/2014/main" id="{0593C542-262B-4866-98A5-A54BE7D57AAC}"/>
            </a:ext>
          </a:extLst>
        </xdr:cNvPr>
        <xdr:cNvSpPr txBox="1"/>
      </xdr:nvSpPr>
      <xdr:spPr>
        <a:xfrm>
          <a:off x="377190" y="12527280"/>
          <a:ext cx="338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2" name="【福祉施設】&#10;有形固定資産減価償却率グラフ枠">
          <a:extLst>
            <a:ext uri="{FF2B5EF4-FFF2-40B4-BE49-F238E27FC236}">
              <a16:creationId xmlns:a16="http://schemas.microsoft.com/office/drawing/2014/main" id="{416D166C-524C-4080-BCFB-45E20049F16A}"/>
            </a:ext>
          </a:extLst>
        </xdr:cNvPr>
        <xdr:cNvSpPr/>
      </xdr:nvSpPr>
      <xdr:spPr>
        <a:xfrm>
          <a:off x="670560" y="12666345"/>
          <a:ext cx="417576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53975</xdr:rowOff>
    </xdr:from>
    <xdr:to>
      <xdr:col>24</xdr:col>
      <xdr:colOff>62865</xdr:colOff>
      <xdr:row>86</xdr:row>
      <xdr:rowOff>111760</xdr:rowOff>
    </xdr:to>
    <xdr:cxnSp macro="">
      <xdr:nvCxnSpPr>
        <xdr:cNvPr id="283" name="直線コネクタ 282">
          <a:extLst>
            <a:ext uri="{FF2B5EF4-FFF2-40B4-BE49-F238E27FC236}">
              <a16:creationId xmlns:a16="http://schemas.microsoft.com/office/drawing/2014/main" id="{318ACBAE-875C-4081-996A-247F73BCA924}"/>
            </a:ext>
          </a:extLst>
        </xdr:cNvPr>
        <xdr:cNvCxnSpPr/>
      </xdr:nvCxnSpPr>
      <xdr:spPr>
        <a:xfrm flipV="1">
          <a:off x="4086225" y="13297535"/>
          <a:ext cx="0" cy="1231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115570</xdr:rowOff>
    </xdr:from>
    <xdr:ext cx="469265" cy="253365"/>
    <xdr:sp macro="" textlink="">
      <xdr:nvSpPr>
        <xdr:cNvPr id="284" name="【福祉施設】&#10;有形固定資産減価償却率最小値テキスト">
          <a:extLst>
            <a:ext uri="{FF2B5EF4-FFF2-40B4-BE49-F238E27FC236}">
              <a16:creationId xmlns:a16="http://schemas.microsoft.com/office/drawing/2014/main" id="{2F64C2EC-268C-44DC-AD2F-3452BEC3AF35}"/>
            </a:ext>
          </a:extLst>
        </xdr:cNvPr>
        <xdr:cNvSpPr txBox="1"/>
      </xdr:nvSpPr>
      <xdr:spPr>
        <a:xfrm>
          <a:off x="4124960" y="1453261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111760</xdr:rowOff>
    </xdr:from>
    <xdr:to>
      <xdr:col>24</xdr:col>
      <xdr:colOff>152400</xdr:colOff>
      <xdr:row>86</xdr:row>
      <xdr:rowOff>111760</xdr:rowOff>
    </xdr:to>
    <xdr:cxnSp macro="">
      <xdr:nvCxnSpPr>
        <xdr:cNvPr id="285" name="直線コネクタ 284">
          <a:extLst>
            <a:ext uri="{FF2B5EF4-FFF2-40B4-BE49-F238E27FC236}">
              <a16:creationId xmlns:a16="http://schemas.microsoft.com/office/drawing/2014/main" id="{8FA556F3-0011-4819-880F-37CEDF6A6D07}"/>
            </a:ext>
          </a:extLst>
        </xdr:cNvPr>
        <xdr:cNvCxnSpPr/>
      </xdr:nvCxnSpPr>
      <xdr:spPr>
        <a:xfrm>
          <a:off x="4020820" y="145288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1905</xdr:rowOff>
    </xdr:from>
    <xdr:ext cx="404495" cy="253365"/>
    <xdr:sp macro="" textlink="">
      <xdr:nvSpPr>
        <xdr:cNvPr id="286" name="【福祉施設】&#10;有形固定資産減価償却率最大値テキスト">
          <a:extLst>
            <a:ext uri="{FF2B5EF4-FFF2-40B4-BE49-F238E27FC236}">
              <a16:creationId xmlns:a16="http://schemas.microsoft.com/office/drawing/2014/main" id="{17596846-E228-4CDE-9D1E-776547DEA511}"/>
            </a:ext>
          </a:extLst>
        </xdr:cNvPr>
        <xdr:cNvSpPr txBox="1"/>
      </xdr:nvSpPr>
      <xdr:spPr>
        <a:xfrm>
          <a:off x="4124960" y="1307782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53975</xdr:rowOff>
    </xdr:from>
    <xdr:to>
      <xdr:col>24</xdr:col>
      <xdr:colOff>152400</xdr:colOff>
      <xdr:row>79</xdr:row>
      <xdr:rowOff>53975</xdr:rowOff>
    </xdr:to>
    <xdr:cxnSp macro="">
      <xdr:nvCxnSpPr>
        <xdr:cNvPr id="287" name="直線コネクタ 286">
          <a:extLst>
            <a:ext uri="{FF2B5EF4-FFF2-40B4-BE49-F238E27FC236}">
              <a16:creationId xmlns:a16="http://schemas.microsoft.com/office/drawing/2014/main" id="{A86A58FD-81CD-4FE5-B2DE-1693134B8D22}"/>
            </a:ext>
          </a:extLst>
        </xdr:cNvPr>
        <xdr:cNvCxnSpPr/>
      </xdr:nvCxnSpPr>
      <xdr:spPr>
        <a:xfrm>
          <a:off x="4020820" y="1329753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29845</xdr:rowOff>
    </xdr:from>
    <xdr:ext cx="404495" cy="252730"/>
    <xdr:sp macro="" textlink="">
      <xdr:nvSpPr>
        <xdr:cNvPr id="288" name="【福祉施設】&#10;有形固定資産減価償却率平均値テキスト">
          <a:extLst>
            <a:ext uri="{FF2B5EF4-FFF2-40B4-BE49-F238E27FC236}">
              <a16:creationId xmlns:a16="http://schemas.microsoft.com/office/drawing/2014/main" id="{AA329B86-16EE-4B39-9EFD-09BC53A55935}"/>
            </a:ext>
          </a:extLst>
        </xdr:cNvPr>
        <xdr:cNvSpPr txBox="1"/>
      </xdr:nvSpPr>
      <xdr:spPr>
        <a:xfrm>
          <a:off x="4124960" y="13776325"/>
          <a:ext cx="4044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50800</xdr:rowOff>
    </xdr:from>
    <xdr:to>
      <xdr:col>24</xdr:col>
      <xdr:colOff>114300</xdr:colOff>
      <xdr:row>82</xdr:row>
      <xdr:rowOff>150495</xdr:rowOff>
    </xdr:to>
    <xdr:sp macro="" textlink="">
      <xdr:nvSpPr>
        <xdr:cNvPr id="289" name="フローチャート: 判断 288">
          <a:extLst>
            <a:ext uri="{FF2B5EF4-FFF2-40B4-BE49-F238E27FC236}">
              <a16:creationId xmlns:a16="http://schemas.microsoft.com/office/drawing/2014/main" id="{664F1717-197F-458B-A38C-3EFA0E1277C3}"/>
            </a:ext>
          </a:extLst>
        </xdr:cNvPr>
        <xdr:cNvSpPr/>
      </xdr:nvSpPr>
      <xdr:spPr>
        <a:xfrm>
          <a:off x="4036060" y="137972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24765</xdr:rowOff>
    </xdr:from>
    <xdr:to>
      <xdr:col>20</xdr:col>
      <xdr:colOff>38100</xdr:colOff>
      <xdr:row>82</xdr:row>
      <xdr:rowOff>124460</xdr:rowOff>
    </xdr:to>
    <xdr:sp macro="" textlink="">
      <xdr:nvSpPr>
        <xdr:cNvPr id="290" name="フローチャート: 判断 289">
          <a:extLst>
            <a:ext uri="{FF2B5EF4-FFF2-40B4-BE49-F238E27FC236}">
              <a16:creationId xmlns:a16="http://schemas.microsoft.com/office/drawing/2014/main" id="{D616949D-94E1-4790-834D-921BF0B9A11B}"/>
            </a:ext>
          </a:extLst>
        </xdr:cNvPr>
        <xdr:cNvSpPr/>
      </xdr:nvSpPr>
      <xdr:spPr>
        <a:xfrm>
          <a:off x="3312160" y="1377124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156845</xdr:rowOff>
    </xdr:from>
    <xdr:to>
      <xdr:col>15</xdr:col>
      <xdr:colOff>101600</xdr:colOff>
      <xdr:row>82</xdr:row>
      <xdr:rowOff>88900</xdr:rowOff>
    </xdr:to>
    <xdr:sp macro="" textlink="">
      <xdr:nvSpPr>
        <xdr:cNvPr id="291" name="フローチャート: 判断 290">
          <a:extLst>
            <a:ext uri="{FF2B5EF4-FFF2-40B4-BE49-F238E27FC236}">
              <a16:creationId xmlns:a16="http://schemas.microsoft.com/office/drawing/2014/main" id="{77B0B2E1-C086-42F9-94C0-D851E7DE1CC6}"/>
            </a:ext>
          </a:extLst>
        </xdr:cNvPr>
        <xdr:cNvSpPr/>
      </xdr:nvSpPr>
      <xdr:spPr>
        <a:xfrm>
          <a:off x="2514600" y="137356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93980</xdr:rowOff>
    </xdr:from>
    <xdr:to>
      <xdr:col>10</xdr:col>
      <xdr:colOff>165100</xdr:colOff>
      <xdr:row>82</xdr:row>
      <xdr:rowOff>25400</xdr:rowOff>
    </xdr:to>
    <xdr:sp macro="" textlink="">
      <xdr:nvSpPr>
        <xdr:cNvPr id="292" name="フローチャート: 判断 291">
          <a:extLst>
            <a:ext uri="{FF2B5EF4-FFF2-40B4-BE49-F238E27FC236}">
              <a16:creationId xmlns:a16="http://schemas.microsoft.com/office/drawing/2014/main" id="{0DE6293A-C65B-4701-ACCA-1E8FF782A87F}"/>
            </a:ext>
          </a:extLst>
        </xdr:cNvPr>
        <xdr:cNvSpPr/>
      </xdr:nvSpPr>
      <xdr:spPr>
        <a:xfrm>
          <a:off x="1739900" y="136728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49530</xdr:rowOff>
    </xdr:from>
    <xdr:to>
      <xdr:col>6</xdr:col>
      <xdr:colOff>38100</xdr:colOff>
      <xdr:row>81</xdr:row>
      <xdr:rowOff>148590</xdr:rowOff>
    </xdr:to>
    <xdr:sp macro="" textlink="">
      <xdr:nvSpPr>
        <xdr:cNvPr id="293" name="フローチャート: 判断 292">
          <a:extLst>
            <a:ext uri="{FF2B5EF4-FFF2-40B4-BE49-F238E27FC236}">
              <a16:creationId xmlns:a16="http://schemas.microsoft.com/office/drawing/2014/main" id="{F6F9896D-1A78-4643-8248-81CB519A5F9A}"/>
            </a:ext>
          </a:extLst>
        </xdr:cNvPr>
        <xdr:cNvSpPr/>
      </xdr:nvSpPr>
      <xdr:spPr>
        <a:xfrm>
          <a:off x="965200" y="1362837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2730"/>
    <xdr:sp macro="" textlink="">
      <xdr:nvSpPr>
        <xdr:cNvPr id="294" name="テキスト ボックス 293">
          <a:extLst>
            <a:ext uri="{FF2B5EF4-FFF2-40B4-BE49-F238E27FC236}">
              <a16:creationId xmlns:a16="http://schemas.microsoft.com/office/drawing/2014/main" id="{D0897A21-D16A-4C06-9554-575E32E1C0B5}"/>
            </a:ext>
          </a:extLst>
        </xdr:cNvPr>
        <xdr:cNvSpPr txBox="1"/>
      </xdr:nvSpPr>
      <xdr:spPr>
        <a:xfrm>
          <a:off x="3919220" y="14899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2730"/>
    <xdr:sp macro="" textlink="">
      <xdr:nvSpPr>
        <xdr:cNvPr id="295" name="テキスト ボックス 294">
          <a:extLst>
            <a:ext uri="{FF2B5EF4-FFF2-40B4-BE49-F238E27FC236}">
              <a16:creationId xmlns:a16="http://schemas.microsoft.com/office/drawing/2014/main" id="{BFC6275E-96FA-4A17-A9F2-8B917D5272F1}"/>
            </a:ext>
          </a:extLst>
        </xdr:cNvPr>
        <xdr:cNvSpPr txBox="1"/>
      </xdr:nvSpPr>
      <xdr:spPr>
        <a:xfrm>
          <a:off x="3181350" y="14899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1365" cy="252730"/>
    <xdr:sp macro="" textlink="">
      <xdr:nvSpPr>
        <xdr:cNvPr id="296" name="テキスト ボックス 295">
          <a:extLst>
            <a:ext uri="{FF2B5EF4-FFF2-40B4-BE49-F238E27FC236}">
              <a16:creationId xmlns:a16="http://schemas.microsoft.com/office/drawing/2014/main" id="{AA9B09FE-B332-4403-9622-A229DAC9FCA5}"/>
            </a:ext>
          </a:extLst>
        </xdr:cNvPr>
        <xdr:cNvSpPr txBox="1"/>
      </xdr:nvSpPr>
      <xdr:spPr>
        <a:xfrm>
          <a:off x="2397760" y="148990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2730"/>
    <xdr:sp macro="" textlink="">
      <xdr:nvSpPr>
        <xdr:cNvPr id="297" name="テキスト ボックス 296">
          <a:extLst>
            <a:ext uri="{FF2B5EF4-FFF2-40B4-BE49-F238E27FC236}">
              <a16:creationId xmlns:a16="http://schemas.microsoft.com/office/drawing/2014/main" id="{9B73E6D6-06A8-477B-A207-D3DB8249C46A}"/>
            </a:ext>
          </a:extLst>
        </xdr:cNvPr>
        <xdr:cNvSpPr txBox="1"/>
      </xdr:nvSpPr>
      <xdr:spPr>
        <a:xfrm>
          <a:off x="1623060" y="14899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2730"/>
    <xdr:sp macro="" textlink="">
      <xdr:nvSpPr>
        <xdr:cNvPr id="298" name="テキスト ボックス 297">
          <a:extLst>
            <a:ext uri="{FF2B5EF4-FFF2-40B4-BE49-F238E27FC236}">
              <a16:creationId xmlns:a16="http://schemas.microsoft.com/office/drawing/2014/main" id="{CB3746E4-7C09-4BE9-AA96-ECDF47F39C87}"/>
            </a:ext>
          </a:extLst>
        </xdr:cNvPr>
        <xdr:cNvSpPr txBox="1"/>
      </xdr:nvSpPr>
      <xdr:spPr>
        <a:xfrm>
          <a:off x="834390" y="14899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5715</xdr:rowOff>
    </xdr:from>
    <xdr:to>
      <xdr:col>24</xdr:col>
      <xdr:colOff>114300</xdr:colOff>
      <xdr:row>82</xdr:row>
      <xdr:rowOff>106045</xdr:rowOff>
    </xdr:to>
    <xdr:sp macro="" textlink="">
      <xdr:nvSpPr>
        <xdr:cNvPr id="299" name="楕円 298">
          <a:extLst>
            <a:ext uri="{FF2B5EF4-FFF2-40B4-BE49-F238E27FC236}">
              <a16:creationId xmlns:a16="http://schemas.microsoft.com/office/drawing/2014/main" id="{E3C9DAC4-DB15-45AF-ABC2-E3B5D4ECEFDA}"/>
            </a:ext>
          </a:extLst>
        </xdr:cNvPr>
        <xdr:cNvSpPr/>
      </xdr:nvSpPr>
      <xdr:spPr>
        <a:xfrm>
          <a:off x="4036060" y="1375219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28575</xdr:rowOff>
    </xdr:from>
    <xdr:ext cx="404495" cy="252730"/>
    <xdr:sp macro="" textlink="">
      <xdr:nvSpPr>
        <xdr:cNvPr id="300" name="【福祉施設】&#10;有形固定資産減価償却率該当値テキスト">
          <a:extLst>
            <a:ext uri="{FF2B5EF4-FFF2-40B4-BE49-F238E27FC236}">
              <a16:creationId xmlns:a16="http://schemas.microsoft.com/office/drawing/2014/main" id="{17BC4988-2E72-42E2-9CDB-77F5F1BCB190}"/>
            </a:ext>
          </a:extLst>
        </xdr:cNvPr>
        <xdr:cNvSpPr txBox="1"/>
      </xdr:nvSpPr>
      <xdr:spPr>
        <a:xfrm>
          <a:off x="4124960" y="1360741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81</xdr:row>
      <xdr:rowOff>134620</xdr:rowOff>
    </xdr:from>
    <xdr:to>
      <xdr:col>20</xdr:col>
      <xdr:colOff>38100</xdr:colOff>
      <xdr:row>82</xdr:row>
      <xdr:rowOff>66675</xdr:rowOff>
    </xdr:to>
    <xdr:sp macro="" textlink="">
      <xdr:nvSpPr>
        <xdr:cNvPr id="301" name="楕円 300">
          <a:extLst>
            <a:ext uri="{FF2B5EF4-FFF2-40B4-BE49-F238E27FC236}">
              <a16:creationId xmlns:a16="http://schemas.microsoft.com/office/drawing/2014/main" id="{83A1016A-2ED4-49CC-B833-3EF30A68E9B8}"/>
            </a:ext>
          </a:extLst>
        </xdr:cNvPr>
        <xdr:cNvSpPr/>
      </xdr:nvSpPr>
      <xdr:spPr>
        <a:xfrm>
          <a:off x="3312160" y="1371346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82</xdr:row>
      <xdr:rowOff>17145</xdr:rowOff>
    </xdr:from>
    <xdr:to>
      <xdr:col>24</xdr:col>
      <xdr:colOff>63500</xdr:colOff>
      <xdr:row>82</xdr:row>
      <xdr:rowOff>55880</xdr:rowOff>
    </xdr:to>
    <xdr:cxnSp macro="">
      <xdr:nvCxnSpPr>
        <xdr:cNvPr id="302" name="直線コネクタ 301">
          <a:extLst>
            <a:ext uri="{FF2B5EF4-FFF2-40B4-BE49-F238E27FC236}">
              <a16:creationId xmlns:a16="http://schemas.microsoft.com/office/drawing/2014/main" id="{1494C1CB-3375-4667-99DF-EDCAEE96B988}"/>
            </a:ext>
          </a:extLst>
        </xdr:cNvPr>
        <xdr:cNvCxnSpPr/>
      </xdr:nvCxnSpPr>
      <xdr:spPr>
        <a:xfrm>
          <a:off x="3348990" y="13763625"/>
          <a:ext cx="73787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95250</xdr:rowOff>
    </xdr:from>
    <xdr:to>
      <xdr:col>15</xdr:col>
      <xdr:colOff>101600</xdr:colOff>
      <xdr:row>82</xdr:row>
      <xdr:rowOff>27305</xdr:rowOff>
    </xdr:to>
    <xdr:sp macro="" textlink="">
      <xdr:nvSpPr>
        <xdr:cNvPr id="303" name="楕円 302">
          <a:extLst>
            <a:ext uri="{FF2B5EF4-FFF2-40B4-BE49-F238E27FC236}">
              <a16:creationId xmlns:a16="http://schemas.microsoft.com/office/drawing/2014/main" id="{BBAC0468-D6CA-4EEE-90A6-7962AEE34EAE}"/>
            </a:ext>
          </a:extLst>
        </xdr:cNvPr>
        <xdr:cNvSpPr/>
      </xdr:nvSpPr>
      <xdr:spPr>
        <a:xfrm>
          <a:off x="2514600" y="136740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145415</xdr:rowOff>
    </xdr:from>
    <xdr:to>
      <xdr:col>19</xdr:col>
      <xdr:colOff>171450</xdr:colOff>
      <xdr:row>82</xdr:row>
      <xdr:rowOff>17145</xdr:rowOff>
    </xdr:to>
    <xdr:cxnSp macro="">
      <xdr:nvCxnSpPr>
        <xdr:cNvPr id="304" name="直線コネクタ 303">
          <a:extLst>
            <a:ext uri="{FF2B5EF4-FFF2-40B4-BE49-F238E27FC236}">
              <a16:creationId xmlns:a16="http://schemas.microsoft.com/office/drawing/2014/main" id="{A164436B-B2D7-4853-A2AB-A4C24CA1CFCC}"/>
            </a:ext>
          </a:extLst>
        </xdr:cNvPr>
        <xdr:cNvCxnSpPr/>
      </xdr:nvCxnSpPr>
      <xdr:spPr>
        <a:xfrm>
          <a:off x="2565400" y="13724255"/>
          <a:ext cx="78359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56515</xdr:rowOff>
    </xdr:from>
    <xdr:to>
      <xdr:col>10</xdr:col>
      <xdr:colOff>165100</xdr:colOff>
      <xdr:row>81</xdr:row>
      <xdr:rowOff>155575</xdr:rowOff>
    </xdr:to>
    <xdr:sp macro="" textlink="">
      <xdr:nvSpPr>
        <xdr:cNvPr id="305" name="楕円 304">
          <a:extLst>
            <a:ext uri="{FF2B5EF4-FFF2-40B4-BE49-F238E27FC236}">
              <a16:creationId xmlns:a16="http://schemas.microsoft.com/office/drawing/2014/main" id="{B71AEF2A-ACE1-4BAF-A7CC-E6A7F25484F2}"/>
            </a:ext>
          </a:extLst>
        </xdr:cNvPr>
        <xdr:cNvSpPr/>
      </xdr:nvSpPr>
      <xdr:spPr>
        <a:xfrm>
          <a:off x="1739900" y="136353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106680</xdr:rowOff>
    </xdr:from>
    <xdr:to>
      <xdr:col>15</xdr:col>
      <xdr:colOff>50800</xdr:colOff>
      <xdr:row>81</xdr:row>
      <xdr:rowOff>145415</xdr:rowOff>
    </xdr:to>
    <xdr:cxnSp macro="">
      <xdr:nvCxnSpPr>
        <xdr:cNvPr id="306" name="直線コネクタ 305">
          <a:extLst>
            <a:ext uri="{FF2B5EF4-FFF2-40B4-BE49-F238E27FC236}">
              <a16:creationId xmlns:a16="http://schemas.microsoft.com/office/drawing/2014/main" id="{5D04EEB7-C4CC-4A27-AC67-6656BDAA940A}"/>
            </a:ext>
          </a:extLst>
        </xdr:cNvPr>
        <xdr:cNvCxnSpPr/>
      </xdr:nvCxnSpPr>
      <xdr:spPr>
        <a:xfrm>
          <a:off x="1790700" y="13685520"/>
          <a:ext cx="7747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112395</xdr:rowOff>
    </xdr:from>
    <xdr:to>
      <xdr:col>6</xdr:col>
      <xdr:colOff>38100</xdr:colOff>
      <xdr:row>81</xdr:row>
      <xdr:rowOff>43815</xdr:rowOff>
    </xdr:to>
    <xdr:sp macro="" textlink="">
      <xdr:nvSpPr>
        <xdr:cNvPr id="307" name="楕円 306">
          <a:extLst>
            <a:ext uri="{FF2B5EF4-FFF2-40B4-BE49-F238E27FC236}">
              <a16:creationId xmlns:a16="http://schemas.microsoft.com/office/drawing/2014/main" id="{24028334-B4C6-4C51-ACB5-C5AF685B8EBD}"/>
            </a:ext>
          </a:extLst>
        </xdr:cNvPr>
        <xdr:cNvSpPr/>
      </xdr:nvSpPr>
      <xdr:spPr>
        <a:xfrm>
          <a:off x="965200" y="1352359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80</xdr:row>
      <xdr:rowOff>162560</xdr:rowOff>
    </xdr:from>
    <xdr:to>
      <xdr:col>10</xdr:col>
      <xdr:colOff>114300</xdr:colOff>
      <xdr:row>81</xdr:row>
      <xdr:rowOff>106680</xdr:rowOff>
    </xdr:to>
    <xdr:cxnSp macro="">
      <xdr:nvCxnSpPr>
        <xdr:cNvPr id="308" name="直線コネクタ 307">
          <a:extLst>
            <a:ext uri="{FF2B5EF4-FFF2-40B4-BE49-F238E27FC236}">
              <a16:creationId xmlns:a16="http://schemas.microsoft.com/office/drawing/2014/main" id="{3E9E4978-597F-4E7B-B291-26E79A9AC8FB}"/>
            </a:ext>
          </a:extLst>
        </xdr:cNvPr>
        <xdr:cNvCxnSpPr/>
      </xdr:nvCxnSpPr>
      <xdr:spPr>
        <a:xfrm>
          <a:off x="1002030" y="13573760"/>
          <a:ext cx="78867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115570</xdr:rowOff>
    </xdr:from>
    <xdr:ext cx="404495" cy="253365"/>
    <xdr:sp macro="" textlink="">
      <xdr:nvSpPr>
        <xdr:cNvPr id="309" name="n_1aveValue【福祉施設】&#10;有形固定資産減価償却率">
          <a:extLst>
            <a:ext uri="{FF2B5EF4-FFF2-40B4-BE49-F238E27FC236}">
              <a16:creationId xmlns:a16="http://schemas.microsoft.com/office/drawing/2014/main" id="{4B0DCD46-4631-4943-98E4-51A551607FFB}"/>
            </a:ext>
          </a:extLst>
        </xdr:cNvPr>
        <xdr:cNvSpPr txBox="1"/>
      </xdr:nvSpPr>
      <xdr:spPr>
        <a:xfrm>
          <a:off x="3170555" y="1386205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82</xdr:row>
      <xdr:rowOff>80010</xdr:rowOff>
    </xdr:from>
    <xdr:ext cx="404495" cy="253365"/>
    <xdr:sp macro="" textlink="">
      <xdr:nvSpPr>
        <xdr:cNvPr id="310" name="n_2aveValue【福祉施設】&#10;有形固定資産減価償却率">
          <a:extLst>
            <a:ext uri="{FF2B5EF4-FFF2-40B4-BE49-F238E27FC236}">
              <a16:creationId xmlns:a16="http://schemas.microsoft.com/office/drawing/2014/main" id="{460AE481-98CE-4B54-A90A-B8BC5B11C053}"/>
            </a:ext>
          </a:extLst>
        </xdr:cNvPr>
        <xdr:cNvSpPr txBox="1"/>
      </xdr:nvSpPr>
      <xdr:spPr>
        <a:xfrm>
          <a:off x="2385695" y="1382649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17145</xdr:rowOff>
    </xdr:from>
    <xdr:ext cx="404495" cy="253365"/>
    <xdr:sp macro="" textlink="">
      <xdr:nvSpPr>
        <xdr:cNvPr id="311" name="n_3aveValue【福祉施設】&#10;有形固定資産減価償却率">
          <a:extLst>
            <a:ext uri="{FF2B5EF4-FFF2-40B4-BE49-F238E27FC236}">
              <a16:creationId xmlns:a16="http://schemas.microsoft.com/office/drawing/2014/main" id="{13BEF420-3B0C-435C-B7B3-378369855DB7}"/>
            </a:ext>
          </a:extLst>
        </xdr:cNvPr>
        <xdr:cNvSpPr txBox="1"/>
      </xdr:nvSpPr>
      <xdr:spPr>
        <a:xfrm>
          <a:off x="1610995" y="1376362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140335</xdr:rowOff>
    </xdr:from>
    <xdr:ext cx="405130" cy="252730"/>
    <xdr:sp macro="" textlink="">
      <xdr:nvSpPr>
        <xdr:cNvPr id="312" name="n_4aveValue【福祉施設】&#10;有形固定資産減価償却率">
          <a:extLst>
            <a:ext uri="{FF2B5EF4-FFF2-40B4-BE49-F238E27FC236}">
              <a16:creationId xmlns:a16="http://schemas.microsoft.com/office/drawing/2014/main" id="{773D4A85-FB5B-461B-8C6B-4B90F2CB7F93}"/>
            </a:ext>
          </a:extLst>
        </xdr:cNvPr>
        <xdr:cNvSpPr txBox="1"/>
      </xdr:nvSpPr>
      <xdr:spPr>
        <a:xfrm>
          <a:off x="836295" y="1371917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80</xdr:row>
      <xdr:rowOff>82550</xdr:rowOff>
    </xdr:from>
    <xdr:ext cx="404495" cy="253365"/>
    <xdr:sp macro="" textlink="">
      <xdr:nvSpPr>
        <xdr:cNvPr id="313" name="n_1mainValue【福祉施設】&#10;有形固定資産減価償却率">
          <a:extLst>
            <a:ext uri="{FF2B5EF4-FFF2-40B4-BE49-F238E27FC236}">
              <a16:creationId xmlns:a16="http://schemas.microsoft.com/office/drawing/2014/main" id="{5B279599-07E0-41DA-AB34-8B5022489CCB}"/>
            </a:ext>
          </a:extLst>
        </xdr:cNvPr>
        <xdr:cNvSpPr txBox="1"/>
      </xdr:nvSpPr>
      <xdr:spPr>
        <a:xfrm>
          <a:off x="3170555" y="1349375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80</xdr:row>
      <xdr:rowOff>43180</xdr:rowOff>
    </xdr:from>
    <xdr:ext cx="404495" cy="253365"/>
    <xdr:sp macro="" textlink="">
      <xdr:nvSpPr>
        <xdr:cNvPr id="314" name="n_2mainValue【福祉施設】&#10;有形固定資産減価償却率">
          <a:extLst>
            <a:ext uri="{FF2B5EF4-FFF2-40B4-BE49-F238E27FC236}">
              <a16:creationId xmlns:a16="http://schemas.microsoft.com/office/drawing/2014/main" id="{B5255E73-E7F1-4E50-B421-9F0BDAB63F53}"/>
            </a:ext>
          </a:extLst>
        </xdr:cNvPr>
        <xdr:cNvSpPr txBox="1"/>
      </xdr:nvSpPr>
      <xdr:spPr>
        <a:xfrm>
          <a:off x="2385695" y="1345438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80</xdr:row>
      <xdr:rowOff>4445</xdr:rowOff>
    </xdr:from>
    <xdr:ext cx="404495" cy="253365"/>
    <xdr:sp macro="" textlink="">
      <xdr:nvSpPr>
        <xdr:cNvPr id="315" name="n_3mainValue【福祉施設】&#10;有形固定資産減価償却率">
          <a:extLst>
            <a:ext uri="{FF2B5EF4-FFF2-40B4-BE49-F238E27FC236}">
              <a16:creationId xmlns:a16="http://schemas.microsoft.com/office/drawing/2014/main" id="{2F5A4FC8-11F6-4C5A-A0AF-D44B4C460FB2}"/>
            </a:ext>
          </a:extLst>
        </xdr:cNvPr>
        <xdr:cNvSpPr txBox="1"/>
      </xdr:nvSpPr>
      <xdr:spPr>
        <a:xfrm>
          <a:off x="1610995" y="1341564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79</xdr:row>
      <xdr:rowOff>60325</xdr:rowOff>
    </xdr:from>
    <xdr:ext cx="405130" cy="253365"/>
    <xdr:sp macro="" textlink="">
      <xdr:nvSpPr>
        <xdr:cNvPr id="316" name="n_4mainValue【福祉施設】&#10;有形固定資産減価償却率">
          <a:extLst>
            <a:ext uri="{FF2B5EF4-FFF2-40B4-BE49-F238E27FC236}">
              <a16:creationId xmlns:a16="http://schemas.microsoft.com/office/drawing/2014/main" id="{B5765CC5-313F-48CC-AD4B-D39676C8E93F}"/>
            </a:ext>
          </a:extLst>
        </xdr:cNvPr>
        <xdr:cNvSpPr txBox="1"/>
      </xdr:nvSpPr>
      <xdr:spPr>
        <a:xfrm>
          <a:off x="836295" y="133038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17" name="正方形/長方形 316">
          <a:extLst>
            <a:ext uri="{FF2B5EF4-FFF2-40B4-BE49-F238E27FC236}">
              <a16:creationId xmlns:a16="http://schemas.microsoft.com/office/drawing/2014/main" id="{16779A58-3F78-41F7-8160-771AE4EA514C}"/>
            </a:ext>
          </a:extLst>
        </xdr:cNvPr>
        <xdr:cNvSpPr/>
      </xdr:nvSpPr>
      <xdr:spPr>
        <a:xfrm>
          <a:off x="5826760" y="11548745"/>
          <a:ext cx="41529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18" name="正方形/長方形 317">
          <a:extLst>
            <a:ext uri="{FF2B5EF4-FFF2-40B4-BE49-F238E27FC236}">
              <a16:creationId xmlns:a16="http://schemas.microsoft.com/office/drawing/2014/main" id="{D3D99852-414D-4238-921E-ABCEB8D40AF1}"/>
            </a:ext>
          </a:extLst>
        </xdr:cNvPr>
        <xdr:cNvSpPr/>
      </xdr:nvSpPr>
      <xdr:spPr>
        <a:xfrm>
          <a:off x="5930900" y="12194540"/>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19" name="正方形/長方形 318">
          <a:extLst>
            <a:ext uri="{FF2B5EF4-FFF2-40B4-BE49-F238E27FC236}">
              <a16:creationId xmlns:a16="http://schemas.microsoft.com/office/drawing/2014/main" id="{A8F8668C-1EF3-4AE2-A4CB-A48FA445F33E}"/>
            </a:ext>
          </a:extLst>
        </xdr:cNvPr>
        <xdr:cNvSpPr/>
      </xdr:nvSpPr>
      <xdr:spPr>
        <a:xfrm>
          <a:off x="5930900" y="1239266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0" name="正方形/長方形 319">
          <a:extLst>
            <a:ext uri="{FF2B5EF4-FFF2-40B4-BE49-F238E27FC236}">
              <a16:creationId xmlns:a16="http://schemas.microsoft.com/office/drawing/2014/main" id="{96E73D17-B3BA-4149-AFB9-A5D0B9678C4C}"/>
            </a:ext>
          </a:extLst>
        </xdr:cNvPr>
        <xdr:cNvSpPr/>
      </xdr:nvSpPr>
      <xdr:spPr>
        <a:xfrm>
          <a:off x="6832600" y="12194540"/>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1" name="正方形/長方形 320">
          <a:extLst>
            <a:ext uri="{FF2B5EF4-FFF2-40B4-BE49-F238E27FC236}">
              <a16:creationId xmlns:a16="http://schemas.microsoft.com/office/drawing/2014/main" id="{9686EB69-618D-4286-B452-652E4C706864}"/>
            </a:ext>
          </a:extLst>
        </xdr:cNvPr>
        <xdr:cNvSpPr/>
      </xdr:nvSpPr>
      <xdr:spPr>
        <a:xfrm>
          <a:off x="6832600" y="1239266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2" name="正方形/長方形 321">
          <a:extLst>
            <a:ext uri="{FF2B5EF4-FFF2-40B4-BE49-F238E27FC236}">
              <a16:creationId xmlns:a16="http://schemas.microsoft.com/office/drawing/2014/main" id="{F45955BB-979C-4853-8576-AB5A6FC24AAA}"/>
            </a:ext>
          </a:extLst>
        </xdr:cNvPr>
        <xdr:cNvSpPr/>
      </xdr:nvSpPr>
      <xdr:spPr>
        <a:xfrm>
          <a:off x="7838440" y="12194540"/>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3" name="正方形/長方形 322">
          <a:extLst>
            <a:ext uri="{FF2B5EF4-FFF2-40B4-BE49-F238E27FC236}">
              <a16:creationId xmlns:a16="http://schemas.microsoft.com/office/drawing/2014/main" id="{B5AA9C3A-1251-455F-93F9-FDEFAB0DE5F0}"/>
            </a:ext>
          </a:extLst>
        </xdr:cNvPr>
        <xdr:cNvSpPr/>
      </xdr:nvSpPr>
      <xdr:spPr>
        <a:xfrm>
          <a:off x="7838440" y="1239266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24" name="正方形/長方形 323">
          <a:extLst>
            <a:ext uri="{FF2B5EF4-FFF2-40B4-BE49-F238E27FC236}">
              <a16:creationId xmlns:a16="http://schemas.microsoft.com/office/drawing/2014/main" id="{2FBBC2A5-19E2-4A48-9912-9CEC2381F821}"/>
            </a:ext>
          </a:extLst>
        </xdr:cNvPr>
        <xdr:cNvSpPr/>
      </xdr:nvSpPr>
      <xdr:spPr>
        <a:xfrm>
          <a:off x="5826760" y="12666345"/>
          <a:ext cx="41529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9250" cy="220345"/>
    <xdr:sp macro="" textlink="">
      <xdr:nvSpPr>
        <xdr:cNvPr id="325" name="テキスト ボックス 324">
          <a:extLst>
            <a:ext uri="{FF2B5EF4-FFF2-40B4-BE49-F238E27FC236}">
              <a16:creationId xmlns:a16="http://schemas.microsoft.com/office/drawing/2014/main" id="{A866C04A-2346-4504-979E-D4C7778525E7}"/>
            </a:ext>
          </a:extLst>
        </xdr:cNvPr>
        <xdr:cNvSpPr txBox="1"/>
      </xdr:nvSpPr>
      <xdr:spPr>
        <a:xfrm>
          <a:off x="5788660" y="1247965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26" name="直線コネクタ 325">
          <a:extLst>
            <a:ext uri="{FF2B5EF4-FFF2-40B4-BE49-F238E27FC236}">
              <a16:creationId xmlns:a16="http://schemas.microsoft.com/office/drawing/2014/main" id="{12501431-F580-4855-B51B-3272CD728CAC}"/>
            </a:ext>
          </a:extLst>
        </xdr:cNvPr>
        <xdr:cNvCxnSpPr/>
      </xdr:nvCxnSpPr>
      <xdr:spPr>
        <a:xfrm>
          <a:off x="5826760" y="149015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93345</xdr:rowOff>
    </xdr:from>
    <xdr:to>
      <xdr:col>59</xdr:col>
      <xdr:colOff>50800</xdr:colOff>
      <xdr:row>85</xdr:row>
      <xdr:rowOff>93345</xdr:rowOff>
    </xdr:to>
    <xdr:cxnSp macro="">
      <xdr:nvCxnSpPr>
        <xdr:cNvPr id="327" name="直線コネクタ 326">
          <a:extLst>
            <a:ext uri="{FF2B5EF4-FFF2-40B4-BE49-F238E27FC236}">
              <a16:creationId xmlns:a16="http://schemas.microsoft.com/office/drawing/2014/main" id="{E8C48187-1AC0-494B-9416-67DCBA9897A0}"/>
            </a:ext>
          </a:extLst>
        </xdr:cNvPr>
        <xdr:cNvCxnSpPr/>
      </xdr:nvCxnSpPr>
      <xdr:spPr>
        <a:xfrm>
          <a:off x="5826760" y="143427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121920</xdr:rowOff>
    </xdr:from>
    <xdr:ext cx="466725" cy="252730"/>
    <xdr:sp macro="" textlink="">
      <xdr:nvSpPr>
        <xdr:cNvPr id="328" name="テキスト ボックス 327">
          <a:extLst>
            <a:ext uri="{FF2B5EF4-FFF2-40B4-BE49-F238E27FC236}">
              <a16:creationId xmlns:a16="http://schemas.microsoft.com/office/drawing/2014/main" id="{6A346BC6-563B-4BF7-8462-5ABA6FDF00AA}"/>
            </a:ext>
          </a:extLst>
        </xdr:cNvPr>
        <xdr:cNvSpPr txBox="1"/>
      </xdr:nvSpPr>
      <xdr:spPr>
        <a:xfrm>
          <a:off x="5405120" y="1420368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37465</xdr:rowOff>
    </xdr:from>
    <xdr:to>
      <xdr:col>59</xdr:col>
      <xdr:colOff>50800</xdr:colOff>
      <xdr:row>82</xdr:row>
      <xdr:rowOff>37465</xdr:rowOff>
    </xdr:to>
    <xdr:cxnSp macro="">
      <xdr:nvCxnSpPr>
        <xdr:cNvPr id="329" name="直線コネクタ 328">
          <a:extLst>
            <a:ext uri="{FF2B5EF4-FFF2-40B4-BE49-F238E27FC236}">
              <a16:creationId xmlns:a16="http://schemas.microsoft.com/office/drawing/2014/main" id="{4A1CF84C-C76E-4097-A1B2-96E79CA7600F}"/>
            </a:ext>
          </a:extLst>
        </xdr:cNvPr>
        <xdr:cNvCxnSpPr/>
      </xdr:nvCxnSpPr>
      <xdr:spPr>
        <a:xfrm>
          <a:off x="5826760" y="137839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66040</xdr:rowOff>
    </xdr:from>
    <xdr:ext cx="466725" cy="252730"/>
    <xdr:sp macro="" textlink="">
      <xdr:nvSpPr>
        <xdr:cNvPr id="330" name="テキスト ボックス 329">
          <a:extLst>
            <a:ext uri="{FF2B5EF4-FFF2-40B4-BE49-F238E27FC236}">
              <a16:creationId xmlns:a16="http://schemas.microsoft.com/office/drawing/2014/main" id="{E4307A35-9D06-488D-B65C-0EFB86AF700D}"/>
            </a:ext>
          </a:extLst>
        </xdr:cNvPr>
        <xdr:cNvSpPr txBox="1"/>
      </xdr:nvSpPr>
      <xdr:spPr>
        <a:xfrm>
          <a:off x="5405120" y="1364488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149225</xdr:rowOff>
    </xdr:from>
    <xdr:to>
      <xdr:col>59</xdr:col>
      <xdr:colOff>50800</xdr:colOff>
      <xdr:row>78</xdr:row>
      <xdr:rowOff>149225</xdr:rowOff>
    </xdr:to>
    <xdr:cxnSp macro="">
      <xdr:nvCxnSpPr>
        <xdr:cNvPr id="331" name="直線コネクタ 330">
          <a:extLst>
            <a:ext uri="{FF2B5EF4-FFF2-40B4-BE49-F238E27FC236}">
              <a16:creationId xmlns:a16="http://schemas.microsoft.com/office/drawing/2014/main" id="{AE4BDF10-0A1C-4EC4-8795-391400FE615E}"/>
            </a:ext>
          </a:extLst>
        </xdr:cNvPr>
        <xdr:cNvCxnSpPr/>
      </xdr:nvCxnSpPr>
      <xdr:spPr>
        <a:xfrm>
          <a:off x="5826760" y="132251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10160</xdr:rowOff>
    </xdr:from>
    <xdr:ext cx="466725" cy="252730"/>
    <xdr:sp macro="" textlink="">
      <xdr:nvSpPr>
        <xdr:cNvPr id="332" name="テキスト ボックス 331">
          <a:extLst>
            <a:ext uri="{FF2B5EF4-FFF2-40B4-BE49-F238E27FC236}">
              <a16:creationId xmlns:a16="http://schemas.microsoft.com/office/drawing/2014/main" id="{42712682-18C4-4B09-B6B3-AB5B160541C4}"/>
            </a:ext>
          </a:extLst>
        </xdr:cNvPr>
        <xdr:cNvSpPr txBox="1"/>
      </xdr:nvSpPr>
      <xdr:spPr>
        <a:xfrm>
          <a:off x="5405120" y="1308608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33" name="直線コネクタ 332">
          <a:extLst>
            <a:ext uri="{FF2B5EF4-FFF2-40B4-BE49-F238E27FC236}">
              <a16:creationId xmlns:a16="http://schemas.microsoft.com/office/drawing/2014/main" id="{D3FBD242-C94B-42BA-951C-9274E62B24DD}"/>
            </a:ext>
          </a:extLst>
        </xdr:cNvPr>
        <xdr:cNvCxnSpPr/>
      </xdr:nvCxnSpPr>
      <xdr:spPr>
        <a:xfrm>
          <a:off x="5826760" y="126663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6725" cy="252730"/>
    <xdr:sp macro="" textlink="">
      <xdr:nvSpPr>
        <xdr:cNvPr id="334" name="テキスト ボックス 333">
          <a:extLst>
            <a:ext uri="{FF2B5EF4-FFF2-40B4-BE49-F238E27FC236}">
              <a16:creationId xmlns:a16="http://schemas.microsoft.com/office/drawing/2014/main" id="{5F791E71-C3F7-442D-A4D8-92952E629B56}"/>
            </a:ext>
          </a:extLst>
        </xdr:cNvPr>
        <xdr:cNvSpPr txBox="1"/>
      </xdr:nvSpPr>
      <xdr:spPr>
        <a:xfrm>
          <a:off x="5405120" y="1252728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35" name="【福祉施設】&#10;一人当たり面積グラフ枠">
          <a:extLst>
            <a:ext uri="{FF2B5EF4-FFF2-40B4-BE49-F238E27FC236}">
              <a16:creationId xmlns:a16="http://schemas.microsoft.com/office/drawing/2014/main" id="{88359697-805F-408C-A243-83A8CAC4F6F2}"/>
            </a:ext>
          </a:extLst>
        </xdr:cNvPr>
        <xdr:cNvSpPr/>
      </xdr:nvSpPr>
      <xdr:spPr>
        <a:xfrm>
          <a:off x="5826760" y="12666345"/>
          <a:ext cx="41529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77</xdr:row>
      <xdr:rowOff>164465</xdr:rowOff>
    </xdr:from>
    <xdr:to>
      <xdr:col>54</xdr:col>
      <xdr:colOff>171450</xdr:colOff>
      <xdr:row>85</xdr:row>
      <xdr:rowOff>73660</xdr:rowOff>
    </xdr:to>
    <xdr:cxnSp macro="">
      <xdr:nvCxnSpPr>
        <xdr:cNvPr id="336" name="直線コネクタ 335">
          <a:extLst>
            <a:ext uri="{FF2B5EF4-FFF2-40B4-BE49-F238E27FC236}">
              <a16:creationId xmlns:a16="http://schemas.microsoft.com/office/drawing/2014/main" id="{F3F1E59A-7090-4555-9258-7C31E3F8FB34}"/>
            </a:ext>
          </a:extLst>
        </xdr:cNvPr>
        <xdr:cNvCxnSpPr/>
      </xdr:nvCxnSpPr>
      <xdr:spPr>
        <a:xfrm flipV="1">
          <a:off x="9216390" y="13072745"/>
          <a:ext cx="0" cy="1250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77470</xdr:rowOff>
    </xdr:from>
    <xdr:ext cx="469265" cy="252730"/>
    <xdr:sp macro="" textlink="">
      <xdr:nvSpPr>
        <xdr:cNvPr id="337" name="【福祉施設】&#10;一人当たり面積最小値テキスト">
          <a:extLst>
            <a:ext uri="{FF2B5EF4-FFF2-40B4-BE49-F238E27FC236}">
              <a16:creationId xmlns:a16="http://schemas.microsoft.com/office/drawing/2014/main" id="{24C084FA-BFEA-434F-9A3D-9BCA475348FE}"/>
            </a:ext>
          </a:extLst>
        </xdr:cNvPr>
        <xdr:cNvSpPr txBox="1"/>
      </xdr:nvSpPr>
      <xdr:spPr>
        <a:xfrm>
          <a:off x="9258300" y="1432687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0.034</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73660</xdr:rowOff>
    </xdr:from>
    <xdr:to>
      <xdr:col>55</xdr:col>
      <xdr:colOff>88900</xdr:colOff>
      <xdr:row>85</xdr:row>
      <xdr:rowOff>73660</xdr:rowOff>
    </xdr:to>
    <xdr:cxnSp macro="">
      <xdr:nvCxnSpPr>
        <xdr:cNvPr id="338" name="直線コネクタ 337">
          <a:extLst>
            <a:ext uri="{FF2B5EF4-FFF2-40B4-BE49-F238E27FC236}">
              <a16:creationId xmlns:a16="http://schemas.microsoft.com/office/drawing/2014/main" id="{FA9A5961-D2CF-4792-8514-811FA2ED7E7E}"/>
            </a:ext>
          </a:extLst>
        </xdr:cNvPr>
        <xdr:cNvCxnSpPr/>
      </xdr:nvCxnSpPr>
      <xdr:spPr>
        <a:xfrm>
          <a:off x="9154160" y="143230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112395</xdr:rowOff>
    </xdr:from>
    <xdr:ext cx="469265" cy="253365"/>
    <xdr:sp macro="" textlink="">
      <xdr:nvSpPr>
        <xdr:cNvPr id="339" name="【福祉施設】&#10;一人当たり面積最大値テキスト">
          <a:extLst>
            <a:ext uri="{FF2B5EF4-FFF2-40B4-BE49-F238E27FC236}">
              <a16:creationId xmlns:a16="http://schemas.microsoft.com/office/drawing/2014/main" id="{8DC55B19-4801-42CC-BB14-61D89EDA88ED}"/>
            </a:ext>
          </a:extLst>
        </xdr:cNvPr>
        <xdr:cNvSpPr txBox="1"/>
      </xdr:nvSpPr>
      <xdr:spPr>
        <a:xfrm>
          <a:off x="9258300" y="1285303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2.272</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164465</xdr:rowOff>
    </xdr:from>
    <xdr:to>
      <xdr:col>55</xdr:col>
      <xdr:colOff>88900</xdr:colOff>
      <xdr:row>77</xdr:row>
      <xdr:rowOff>164465</xdr:rowOff>
    </xdr:to>
    <xdr:cxnSp macro="">
      <xdr:nvCxnSpPr>
        <xdr:cNvPr id="340" name="直線コネクタ 339">
          <a:extLst>
            <a:ext uri="{FF2B5EF4-FFF2-40B4-BE49-F238E27FC236}">
              <a16:creationId xmlns:a16="http://schemas.microsoft.com/office/drawing/2014/main" id="{61B6557E-128B-46A1-BAED-6396C6257D99}"/>
            </a:ext>
          </a:extLst>
        </xdr:cNvPr>
        <xdr:cNvCxnSpPr/>
      </xdr:nvCxnSpPr>
      <xdr:spPr>
        <a:xfrm>
          <a:off x="9154160" y="1307274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146685</xdr:rowOff>
    </xdr:from>
    <xdr:ext cx="469265" cy="252730"/>
    <xdr:sp macro="" textlink="">
      <xdr:nvSpPr>
        <xdr:cNvPr id="341" name="【福祉施設】&#10;一人当たり面積平均値テキスト">
          <a:extLst>
            <a:ext uri="{FF2B5EF4-FFF2-40B4-BE49-F238E27FC236}">
              <a16:creationId xmlns:a16="http://schemas.microsoft.com/office/drawing/2014/main" id="{E3E4C3A3-B1F7-4643-A0EF-AAFACD845CCA}"/>
            </a:ext>
          </a:extLst>
        </xdr:cNvPr>
        <xdr:cNvSpPr txBox="1"/>
      </xdr:nvSpPr>
      <xdr:spPr>
        <a:xfrm>
          <a:off x="9258300" y="14060805"/>
          <a:ext cx="46926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167640</xdr:rowOff>
    </xdr:from>
    <xdr:to>
      <xdr:col>55</xdr:col>
      <xdr:colOff>50800</xdr:colOff>
      <xdr:row>84</xdr:row>
      <xdr:rowOff>99060</xdr:rowOff>
    </xdr:to>
    <xdr:sp macro="" textlink="">
      <xdr:nvSpPr>
        <xdr:cNvPr id="342" name="フローチャート: 判断 341">
          <a:extLst>
            <a:ext uri="{FF2B5EF4-FFF2-40B4-BE49-F238E27FC236}">
              <a16:creationId xmlns:a16="http://schemas.microsoft.com/office/drawing/2014/main" id="{04363B5F-5BCF-4574-9E4E-4C3CB63CE857}"/>
            </a:ext>
          </a:extLst>
        </xdr:cNvPr>
        <xdr:cNvSpPr/>
      </xdr:nvSpPr>
      <xdr:spPr>
        <a:xfrm>
          <a:off x="9192260" y="1408176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141605</xdr:rowOff>
    </xdr:from>
    <xdr:to>
      <xdr:col>50</xdr:col>
      <xdr:colOff>165100</xdr:colOff>
      <xdr:row>84</xdr:row>
      <xdr:rowOff>73025</xdr:rowOff>
    </xdr:to>
    <xdr:sp macro="" textlink="">
      <xdr:nvSpPr>
        <xdr:cNvPr id="343" name="フローチャート: 判断 342">
          <a:extLst>
            <a:ext uri="{FF2B5EF4-FFF2-40B4-BE49-F238E27FC236}">
              <a16:creationId xmlns:a16="http://schemas.microsoft.com/office/drawing/2014/main" id="{DC1E8B69-D87B-4D17-8942-E7EB127F837D}"/>
            </a:ext>
          </a:extLst>
        </xdr:cNvPr>
        <xdr:cNvSpPr/>
      </xdr:nvSpPr>
      <xdr:spPr>
        <a:xfrm>
          <a:off x="8445500" y="140557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78740</xdr:rowOff>
    </xdr:to>
    <xdr:sp macro="" textlink="">
      <xdr:nvSpPr>
        <xdr:cNvPr id="344" name="フローチャート: 判断 343">
          <a:extLst>
            <a:ext uri="{FF2B5EF4-FFF2-40B4-BE49-F238E27FC236}">
              <a16:creationId xmlns:a16="http://schemas.microsoft.com/office/drawing/2014/main" id="{A88E9B73-A142-4C88-B483-5CEC861E3DBE}"/>
            </a:ext>
          </a:extLst>
        </xdr:cNvPr>
        <xdr:cNvSpPr/>
      </xdr:nvSpPr>
      <xdr:spPr>
        <a:xfrm>
          <a:off x="7670800" y="1406144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1270</xdr:rowOff>
    </xdr:from>
    <xdr:to>
      <xdr:col>41</xdr:col>
      <xdr:colOff>101600</xdr:colOff>
      <xdr:row>84</xdr:row>
      <xdr:rowOff>100330</xdr:rowOff>
    </xdr:to>
    <xdr:sp macro="" textlink="">
      <xdr:nvSpPr>
        <xdr:cNvPr id="345" name="フローチャート: 判断 344">
          <a:extLst>
            <a:ext uri="{FF2B5EF4-FFF2-40B4-BE49-F238E27FC236}">
              <a16:creationId xmlns:a16="http://schemas.microsoft.com/office/drawing/2014/main" id="{439693FA-A544-470D-8DAB-2227252CD085}"/>
            </a:ext>
          </a:extLst>
        </xdr:cNvPr>
        <xdr:cNvSpPr/>
      </xdr:nvSpPr>
      <xdr:spPr>
        <a:xfrm>
          <a:off x="6873240" y="140830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166370</xdr:rowOff>
    </xdr:from>
    <xdr:to>
      <xdr:col>36</xdr:col>
      <xdr:colOff>165100</xdr:colOff>
      <xdr:row>84</xdr:row>
      <xdr:rowOff>97790</xdr:rowOff>
    </xdr:to>
    <xdr:sp macro="" textlink="">
      <xdr:nvSpPr>
        <xdr:cNvPr id="346" name="フローチャート: 判断 345">
          <a:extLst>
            <a:ext uri="{FF2B5EF4-FFF2-40B4-BE49-F238E27FC236}">
              <a16:creationId xmlns:a16="http://schemas.microsoft.com/office/drawing/2014/main" id="{88C57FC6-AB52-46FD-88D1-EA1C0978A93D}"/>
            </a:ext>
          </a:extLst>
        </xdr:cNvPr>
        <xdr:cNvSpPr/>
      </xdr:nvSpPr>
      <xdr:spPr>
        <a:xfrm>
          <a:off x="6098540" y="140804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2730"/>
    <xdr:sp macro="" textlink="">
      <xdr:nvSpPr>
        <xdr:cNvPr id="347" name="テキスト ボックス 346">
          <a:extLst>
            <a:ext uri="{FF2B5EF4-FFF2-40B4-BE49-F238E27FC236}">
              <a16:creationId xmlns:a16="http://schemas.microsoft.com/office/drawing/2014/main" id="{D7F4E990-ABA9-453A-A588-6D1BE84D0ED6}"/>
            </a:ext>
          </a:extLst>
        </xdr:cNvPr>
        <xdr:cNvSpPr txBox="1"/>
      </xdr:nvSpPr>
      <xdr:spPr>
        <a:xfrm>
          <a:off x="9052560" y="14899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2730"/>
    <xdr:sp macro="" textlink="">
      <xdr:nvSpPr>
        <xdr:cNvPr id="348" name="テキスト ボックス 347">
          <a:extLst>
            <a:ext uri="{FF2B5EF4-FFF2-40B4-BE49-F238E27FC236}">
              <a16:creationId xmlns:a16="http://schemas.microsoft.com/office/drawing/2014/main" id="{6D9AF3AA-B019-40EB-97B4-E27E73C15174}"/>
            </a:ext>
          </a:extLst>
        </xdr:cNvPr>
        <xdr:cNvSpPr txBox="1"/>
      </xdr:nvSpPr>
      <xdr:spPr>
        <a:xfrm>
          <a:off x="8328660" y="14899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2730"/>
    <xdr:sp macro="" textlink="">
      <xdr:nvSpPr>
        <xdr:cNvPr id="349" name="テキスト ボックス 348">
          <a:extLst>
            <a:ext uri="{FF2B5EF4-FFF2-40B4-BE49-F238E27FC236}">
              <a16:creationId xmlns:a16="http://schemas.microsoft.com/office/drawing/2014/main" id="{E88D95CA-2E66-4A3F-A7C6-5C6CD273559F}"/>
            </a:ext>
          </a:extLst>
        </xdr:cNvPr>
        <xdr:cNvSpPr txBox="1"/>
      </xdr:nvSpPr>
      <xdr:spPr>
        <a:xfrm>
          <a:off x="7539990" y="14899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1365" cy="252730"/>
    <xdr:sp macro="" textlink="">
      <xdr:nvSpPr>
        <xdr:cNvPr id="350" name="テキスト ボックス 349">
          <a:extLst>
            <a:ext uri="{FF2B5EF4-FFF2-40B4-BE49-F238E27FC236}">
              <a16:creationId xmlns:a16="http://schemas.microsoft.com/office/drawing/2014/main" id="{DA2C1525-15F6-4D5E-9B7D-F2C714EDC70D}"/>
            </a:ext>
          </a:extLst>
        </xdr:cNvPr>
        <xdr:cNvSpPr txBox="1"/>
      </xdr:nvSpPr>
      <xdr:spPr>
        <a:xfrm>
          <a:off x="6756400" y="148990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2730"/>
    <xdr:sp macro="" textlink="">
      <xdr:nvSpPr>
        <xdr:cNvPr id="351" name="テキスト ボックス 350">
          <a:extLst>
            <a:ext uri="{FF2B5EF4-FFF2-40B4-BE49-F238E27FC236}">
              <a16:creationId xmlns:a16="http://schemas.microsoft.com/office/drawing/2014/main" id="{08F9D9FD-A0BD-4F02-A49F-7D0139477A32}"/>
            </a:ext>
          </a:extLst>
        </xdr:cNvPr>
        <xdr:cNvSpPr txBox="1"/>
      </xdr:nvSpPr>
      <xdr:spPr>
        <a:xfrm>
          <a:off x="5981700" y="14899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146685</xdr:rowOff>
    </xdr:from>
    <xdr:to>
      <xdr:col>55</xdr:col>
      <xdr:colOff>50800</xdr:colOff>
      <xdr:row>84</xdr:row>
      <xdr:rowOff>78105</xdr:rowOff>
    </xdr:to>
    <xdr:sp macro="" textlink="">
      <xdr:nvSpPr>
        <xdr:cNvPr id="352" name="楕円 351">
          <a:extLst>
            <a:ext uri="{FF2B5EF4-FFF2-40B4-BE49-F238E27FC236}">
              <a16:creationId xmlns:a16="http://schemas.microsoft.com/office/drawing/2014/main" id="{7FFB4B3B-CEFD-4D33-A9EC-BFC747BFC115}"/>
            </a:ext>
          </a:extLst>
        </xdr:cNvPr>
        <xdr:cNvSpPr/>
      </xdr:nvSpPr>
      <xdr:spPr>
        <a:xfrm>
          <a:off x="9192260" y="1406080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1270</xdr:rowOff>
    </xdr:from>
    <xdr:ext cx="469265" cy="253365"/>
    <xdr:sp macro="" textlink="">
      <xdr:nvSpPr>
        <xdr:cNvPr id="353" name="【福祉施設】&#10;一人当たり面積該当値テキスト">
          <a:extLst>
            <a:ext uri="{FF2B5EF4-FFF2-40B4-BE49-F238E27FC236}">
              <a16:creationId xmlns:a16="http://schemas.microsoft.com/office/drawing/2014/main" id="{91FF5D11-FFB6-4AA4-9D3B-647AF478ABE9}"/>
            </a:ext>
          </a:extLst>
        </xdr:cNvPr>
        <xdr:cNvSpPr txBox="1"/>
      </xdr:nvSpPr>
      <xdr:spPr>
        <a:xfrm>
          <a:off x="9258300" y="1391539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0.416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83</xdr:row>
      <xdr:rowOff>152400</xdr:rowOff>
    </xdr:from>
    <xdr:to>
      <xdr:col>50</xdr:col>
      <xdr:colOff>165100</xdr:colOff>
      <xdr:row>84</xdr:row>
      <xdr:rowOff>84455</xdr:rowOff>
    </xdr:to>
    <xdr:sp macro="" textlink="">
      <xdr:nvSpPr>
        <xdr:cNvPr id="354" name="楕円 353">
          <a:extLst>
            <a:ext uri="{FF2B5EF4-FFF2-40B4-BE49-F238E27FC236}">
              <a16:creationId xmlns:a16="http://schemas.microsoft.com/office/drawing/2014/main" id="{7B25D271-B14A-422F-BC75-CFE691FC7B73}"/>
            </a:ext>
          </a:extLst>
        </xdr:cNvPr>
        <xdr:cNvSpPr/>
      </xdr:nvSpPr>
      <xdr:spPr>
        <a:xfrm>
          <a:off x="8445500" y="140665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28575</xdr:rowOff>
    </xdr:from>
    <xdr:to>
      <xdr:col>55</xdr:col>
      <xdr:colOff>0</xdr:colOff>
      <xdr:row>84</xdr:row>
      <xdr:rowOff>34925</xdr:rowOff>
    </xdr:to>
    <xdr:cxnSp macro="">
      <xdr:nvCxnSpPr>
        <xdr:cNvPr id="355" name="直線コネクタ 354">
          <a:extLst>
            <a:ext uri="{FF2B5EF4-FFF2-40B4-BE49-F238E27FC236}">
              <a16:creationId xmlns:a16="http://schemas.microsoft.com/office/drawing/2014/main" id="{18E27A8F-212E-480D-80D5-694F5E9AED00}"/>
            </a:ext>
          </a:extLst>
        </xdr:cNvPr>
        <xdr:cNvCxnSpPr/>
      </xdr:nvCxnSpPr>
      <xdr:spPr>
        <a:xfrm flipV="1">
          <a:off x="8496300" y="14110335"/>
          <a:ext cx="7239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157480</xdr:rowOff>
    </xdr:from>
    <xdr:to>
      <xdr:col>46</xdr:col>
      <xdr:colOff>38100</xdr:colOff>
      <xdr:row>84</xdr:row>
      <xdr:rowOff>89535</xdr:rowOff>
    </xdr:to>
    <xdr:sp macro="" textlink="">
      <xdr:nvSpPr>
        <xdr:cNvPr id="356" name="楕円 355">
          <a:extLst>
            <a:ext uri="{FF2B5EF4-FFF2-40B4-BE49-F238E27FC236}">
              <a16:creationId xmlns:a16="http://schemas.microsoft.com/office/drawing/2014/main" id="{1DBE186E-E460-49A4-B153-37956B206B1F}"/>
            </a:ext>
          </a:extLst>
        </xdr:cNvPr>
        <xdr:cNvSpPr/>
      </xdr:nvSpPr>
      <xdr:spPr>
        <a:xfrm>
          <a:off x="7670800" y="1407160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84</xdr:row>
      <xdr:rowOff>34925</xdr:rowOff>
    </xdr:from>
    <xdr:to>
      <xdr:col>50</xdr:col>
      <xdr:colOff>114300</xdr:colOff>
      <xdr:row>84</xdr:row>
      <xdr:rowOff>39370</xdr:rowOff>
    </xdr:to>
    <xdr:cxnSp macro="">
      <xdr:nvCxnSpPr>
        <xdr:cNvPr id="357" name="直線コネクタ 356">
          <a:extLst>
            <a:ext uri="{FF2B5EF4-FFF2-40B4-BE49-F238E27FC236}">
              <a16:creationId xmlns:a16="http://schemas.microsoft.com/office/drawing/2014/main" id="{3E5C408A-03C9-4988-A373-8B48D60ABB83}"/>
            </a:ext>
          </a:extLst>
        </xdr:cNvPr>
        <xdr:cNvCxnSpPr/>
      </xdr:nvCxnSpPr>
      <xdr:spPr>
        <a:xfrm flipV="1">
          <a:off x="7707630" y="14116685"/>
          <a:ext cx="78867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163195</xdr:rowOff>
    </xdr:from>
    <xdr:to>
      <xdr:col>41</xdr:col>
      <xdr:colOff>101600</xdr:colOff>
      <xdr:row>84</xdr:row>
      <xdr:rowOff>95250</xdr:rowOff>
    </xdr:to>
    <xdr:sp macro="" textlink="">
      <xdr:nvSpPr>
        <xdr:cNvPr id="358" name="楕円 357">
          <a:extLst>
            <a:ext uri="{FF2B5EF4-FFF2-40B4-BE49-F238E27FC236}">
              <a16:creationId xmlns:a16="http://schemas.microsoft.com/office/drawing/2014/main" id="{21EBF4D3-63D6-4058-8A61-1557674959C2}"/>
            </a:ext>
          </a:extLst>
        </xdr:cNvPr>
        <xdr:cNvSpPr/>
      </xdr:nvSpPr>
      <xdr:spPr>
        <a:xfrm>
          <a:off x="6873240" y="140773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39370</xdr:rowOff>
    </xdr:from>
    <xdr:to>
      <xdr:col>45</xdr:col>
      <xdr:colOff>171450</xdr:colOff>
      <xdr:row>84</xdr:row>
      <xdr:rowOff>45085</xdr:rowOff>
    </xdr:to>
    <xdr:cxnSp macro="">
      <xdr:nvCxnSpPr>
        <xdr:cNvPr id="359" name="直線コネクタ 358">
          <a:extLst>
            <a:ext uri="{FF2B5EF4-FFF2-40B4-BE49-F238E27FC236}">
              <a16:creationId xmlns:a16="http://schemas.microsoft.com/office/drawing/2014/main" id="{3B4FA23D-4D78-4882-BA20-32FF59E35E73}"/>
            </a:ext>
          </a:extLst>
        </xdr:cNvPr>
        <xdr:cNvCxnSpPr/>
      </xdr:nvCxnSpPr>
      <xdr:spPr>
        <a:xfrm flipV="1">
          <a:off x="6924040" y="14121130"/>
          <a:ext cx="78359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163830</xdr:rowOff>
    </xdr:from>
    <xdr:to>
      <xdr:col>36</xdr:col>
      <xdr:colOff>165100</xdr:colOff>
      <xdr:row>84</xdr:row>
      <xdr:rowOff>95250</xdr:rowOff>
    </xdr:to>
    <xdr:sp macro="" textlink="">
      <xdr:nvSpPr>
        <xdr:cNvPr id="360" name="楕円 359">
          <a:extLst>
            <a:ext uri="{FF2B5EF4-FFF2-40B4-BE49-F238E27FC236}">
              <a16:creationId xmlns:a16="http://schemas.microsoft.com/office/drawing/2014/main" id="{C1891A24-9BAB-425D-9AA4-6DAB72E6F13C}"/>
            </a:ext>
          </a:extLst>
        </xdr:cNvPr>
        <xdr:cNvSpPr/>
      </xdr:nvSpPr>
      <xdr:spPr>
        <a:xfrm>
          <a:off x="6098540" y="140779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45085</xdr:rowOff>
    </xdr:from>
    <xdr:to>
      <xdr:col>41</xdr:col>
      <xdr:colOff>50800</xdr:colOff>
      <xdr:row>84</xdr:row>
      <xdr:rowOff>45720</xdr:rowOff>
    </xdr:to>
    <xdr:cxnSp macro="">
      <xdr:nvCxnSpPr>
        <xdr:cNvPr id="361" name="直線コネクタ 360">
          <a:extLst>
            <a:ext uri="{FF2B5EF4-FFF2-40B4-BE49-F238E27FC236}">
              <a16:creationId xmlns:a16="http://schemas.microsoft.com/office/drawing/2014/main" id="{0A8A34FE-7CF2-4C00-9945-7C7B9BF77E19}"/>
            </a:ext>
          </a:extLst>
        </xdr:cNvPr>
        <xdr:cNvCxnSpPr/>
      </xdr:nvCxnSpPr>
      <xdr:spPr>
        <a:xfrm flipV="1">
          <a:off x="6149340" y="14126845"/>
          <a:ext cx="7747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89535</xdr:rowOff>
    </xdr:from>
    <xdr:ext cx="469900" cy="252730"/>
    <xdr:sp macro="" textlink="">
      <xdr:nvSpPr>
        <xdr:cNvPr id="362" name="n_1aveValue【福祉施設】&#10;一人当たり面積">
          <a:extLst>
            <a:ext uri="{FF2B5EF4-FFF2-40B4-BE49-F238E27FC236}">
              <a16:creationId xmlns:a16="http://schemas.microsoft.com/office/drawing/2014/main" id="{D2374072-ECE2-482B-AC47-7B6EA7B77F44}"/>
            </a:ext>
          </a:extLst>
        </xdr:cNvPr>
        <xdr:cNvSpPr txBox="1"/>
      </xdr:nvSpPr>
      <xdr:spPr>
        <a:xfrm>
          <a:off x="8271510" y="1383601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95250</xdr:rowOff>
    </xdr:from>
    <xdr:ext cx="469900" cy="253365"/>
    <xdr:sp macro="" textlink="">
      <xdr:nvSpPr>
        <xdr:cNvPr id="363" name="n_2aveValue【福祉施設】&#10;一人当たり面積">
          <a:extLst>
            <a:ext uri="{FF2B5EF4-FFF2-40B4-BE49-F238E27FC236}">
              <a16:creationId xmlns:a16="http://schemas.microsoft.com/office/drawing/2014/main" id="{9B41761C-B5E6-4E0A-AED9-7B6442E47C94}"/>
            </a:ext>
          </a:extLst>
        </xdr:cNvPr>
        <xdr:cNvSpPr txBox="1"/>
      </xdr:nvSpPr>
      <xdr:spPr>
        <a:xfrm>
          <a:off x="7509510" y="138417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92075</xdr:rowOff>
    </xdr:from>
    <xdr:ext cx="469900" cy="253365"/>
    <xdr:sp macro="" textlink="">
      <xdr:nvSpPr>
        <xdr:cNvPr id="364" name="n_3aveValue【福祉施設】&#10;一人当たり面積">
          <a:extLst>
            <a:ext uri="{FF2B5EF4-FFF2-40B4-BE49-F238E27FC236}">
              <a16:creationId xmlns:a16="http://schemas.microsoft.com/office/drawing/2014/main" id="{C18F394C-4511-47D4-BDD2-7F84BFDE51C8}"/>
            </a:ext>
          </a:extLst>
        </xdr:cNvPr>
        <xdr:cNvSpPr txBox="1"/>
      </xdr:nvSpPr>
      <xdr:spPr>
        <a:xfrm>
          <a:off x="6711950" y="141738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89535</xdr:rowOff>
    </xdr:from>
    <xdr:ext cx="469900" cy="252730"/>
    <xdr:sp macro="" textlink="">
      <xdr:nvSpPr>
        <xdr:cNvPr id="365" name="n_4aveValue【福祉施設】&#10;一人当たり面積">
          <a:extLst>
            <a:ext uri="{FF2B5EF4-FFF2-40B4-BE49-F238E27FC236}">
              <a16:creationId xmlns:a16="http://schemas.microsoft.com/office/drawing/2014/main" id="{DE2A9634-F369-4646-887E-87FDA6E79ED6}"/>
            </a:ext>
          </a:extLst>
        </xdr:cNvPr>
        <xdr:cNvSpPr txBox="1"/>
      </xdr:nvSpPr>
      <xdr:spPr>
        <a:xfrm>
          <a:off x="5937250" y="1417129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84</xdr:row>
      <xdr:rowOff>75565</xdr:rowOff>
    </xdr:from>
    <xdr:ext cx="469900" cy="253365"/>
    <xdr:sp macro="" textlink="">
      <xdr:nvSpPr>
        <xdr:cNvPr id="366" name="n_1mainValue【福祉施設】&#10;一人当たり面積">
          <a:extLst>
            <a:ext uri="{FF2B5EF4-FFF2-40B4-BE49-F238E27FC236}">
              <a16:creationId xmlns:a16="http://schemas.microsoft.com/office/drawing/2014/main" id="{4127DA05-5251-4C1C-BA8A-F45807D09C40}"/>
            </a:ext>
          </a:extLst>
        </xdr:cNvPr>
        <xdr:cNvSpPr txBox="1"/>
      </xdr:nvSpPr>
      <xdr:spPr>
        <a:xfrm>
          <a:off x="8271510" y="141573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84</xdr:row>
      <xdr:rowOff>81280</xdr:rowOff>
    </xdr:from>
    <xdr:ext cx="469900" cy="253365"/>
    <xdr:sp macro="" textlink="">
      <xdr:nvSpPr>
        <xdr:cNvPr id="367" name="n_2mainValue【福祉施設】&#10;一人当たり面積">
          <a:extLst>
            <a:ext uri="{FF2B5EF4-FFF2-40B4-BE49-F238E27FC236}">
              <a16:creationId xmlns:a16="http://schemas.microsoft.com/office/drawing/2014/main" id="{B2FDCE42-3B9B-4DFE-B8FC-46D0375B45B7}"/>
            </a:ext>
          </a:extLst>
        </xdr:cNvPr>
        <xdr:cNvSpPr txBox="1"/>
      </xdr:nvSpPr>
      <xdr:spPr>
        <a:xfrm>
          <a:off x="7509510" y="141630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82</xdr:row>
      <xdr:rowOff>111125</xdr:rowOff>
    </xdr:from>
    <xdr:ext cx="469900" cy="252730"/>
    <xdr:sp macro="" textlink="">
      <xdr:nvSpPr>
        <xdr:cNvPr id="368" name="n_3mainValue【福祉施設】&#10;一人当たり面積">
          <a:extLst>
            <a:ext uri="{FF2B5EF4-FFF2-40B4-BE49-F238E27FC236}">
              <a16:creationId xmlns:a16="http://schemas.microsoft.com/office/drawing/2014/main" id="{AC81B699-8D2F-45CA-B488-AE81C2E9273E}"/>
            </a:ext>
          </a:extLst>
        </xdr:cNvPr>
        <xdr:cNvSpPr txBox="1"/>
      </xdr:nvSpPr>
      <xdr:spPr>
        <a:xfrm>
          <a:off x="6711950" y="1385760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82</xdr:row>
      <xdr:rowOff>111760</xdr:rowOff>
    </xdr:from>
    <xdr:ext cx="469900" cy="253365"/>
    <xdr:sp macro="" textlink="">
      <xdr:nvSpPr>
        <xdr:cNvPr id="369" name="n_4mainValue【福祉施設】&#10;一人当たり面積">
          <a:extLst>
            <a:ext uri="{FF2B5EF4-FFF2-40B4-BE49-F238E27FC236}">
              <a16:creationId xmlns:a16="http://schemas.microsoft.com/office/drawing/2014/main" id="{3868BAAC-89F3-466A-BB68-77B4B4E0F9B7}"/>
            </a:ext>
          </a:extLst>
        </xdr:cNvPr>
        <xdr:cNvSpPr txBox="1"/>
      </xdr:nvSpPr>
      <xdr:spPr>
        <a:xfrm>
          <a:off x="5937250" y="138582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0" name="正方形/長方形 369">
          <a:extLst>
            <a:ext uri="{FF2B5EF4-FFF2-40B4-BE49-F238E27FC236}">
              <a16:creationId xmlns:a16="http://schemas.microsoft.com/office/drawing/2014/main" id="{185E321C-27C3-41D3-8AA6-1CE2DB3678C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1" name="正方形/長方形 370">
          <a:extLst>
            <a:ext uri="{FF2B5EF4-FFF2-40B4-BE49-F238E27FC236}">
              <a16:creationId xmlns:a16="http://schemas.microsoft.com/office/drawing/2014/main" id="{A7BE5646-7BDC-4E25-B25D-175CCBB96D90}"/>
            </a:ext>
          </a:extLst>
        </xdr:cNvPr>
        <xdr:cNvSpPr/>
      </xdr:nvSpPr>
      <xdr:spPr>
        <a:xfrm>
          <a:off x="79756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2" name="正方形/長方形 371">
          <a:extLst>
            <a:ext uri="{FF2B5EF4-FFF2-40B4-BE49-F238E27FC236}">
              <a16:creationId xmlns:a16="http://schemas.microsoft.com/office/drawing/2014/main" id="{078B4D4D-791C-4877-9B94-F5912BCE6B4D}"/>
            </a:ext>
          </a:extLst>
        </xdr:cNvPr>
        <xdr:cNvSpPr/>
      </xdr:nvSpPr>
      <xdr:spPr>
        <a:xfrm>
          <a:off x="79756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3" name="正方形/長方形 372">
          <a:extLst>
            <a:ext uri="{FF2B5EF4-FFF2-40B4-BE49-F238E27FC236}">
              <a16:creationId xmlns:a16="http://schemas.microsoft.com/office/drawing/2014/main" id="{937F9FA8-E15F-491E-940C-5AA9D3D3D09C}"/>
            </a:ext>
          </a:extLst>
        </xdr:cNvPr>
        <xdr:cNvSpPr/>
      </xdr:nvSpPr>
      <xdr:spPr>
        <a:xfrm>
          <a:off x="167640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4" name="正方形/長方形 373">
          <a:extLst>
            <a:ext uri="{FF2B5EF4-FFF2-40B4-BE49-F238E27FC236}">
              <a16:creationId xmlns:a16="http://schemas.microsoft.com/office/drawing/2014/main" id="{6471A724-7CCC-4A5A-9568-530C07C7BDDC}"/>
            </a:ext>
          </a:extLst>
        </xdr:cNvPr>
        <xdr:cNvSpPr/>
      </xdr:nvSpPr>
      <xdr:spPr>
        <a:xfrm>
          <a:off x="167640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5" name="正方形/長方形 374">
          <a:extLst>
            <a:ext uri="{FF2B5EF4-FFF2-40B4-BE49-F238E27FC236}">
              <a16:creationId xmlns:a16="http://schemas.microsoft.com/office/drawing/2014/main" id="{D0B252BA-F6B9-4ECE-8D2A-D7CB6C81394B}"/>
            </a:ext>
          </a:extLst>
        </xdr:cNvPr>
        <xdr:cNvSpPr/>
      </xdr:nvSpPr>
      <xdr:spPr>
        <a:xfrm>
          <a:off x="268224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6" name="正方形/長方形 375">
          <a:extLst>
            <a:ext uri="{FF2B5EF4-FFF2-40B4-BE49-F238E27FC236}">
              <a16:creationId xmlns:a16="http://schemas.microsoft.com/office/drawing/2014/main" id="{503C60AC-ED11-41F4-BBAC-E12C35362C0C}"/>
            </a:ext>
          </a:extLst>
        </xdr:cNvPr>
        <xdr:cNvSpPr/>
      </xdr:nvSpPr>
      <xdr:spPr>
        <a:xfrm>
          <a:off x="268224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a:extLst>
            <a:ext uri="{FF2B5EF4-FFF2-40B4-BE49-F238E27FC236}">
              <a16:creationId xmlns:a16="http://schemas.microsoft.com/office/drawing/2014/main" id="{C41DA947-23D5-4D5B-B3F5-F9637F2EB8F2}"/>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8" name="正方形/長方形 377">
          <a:extLst>
            <a:ext uri="{FF2B5EF4-FFF2-40B4-BE49-F238E27FC236}">
              <a16:creationId xmlns:a16="http://schemas.microsoft.com/office/drawing/2014/main" id="{9AAB20C0-3A57-4205-B4A4-024D19C5557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9" name="正方形/長方形 378">
          <a:extLst>
            <a:ext uri="{FF2B5EF4-FFF2-40B4-BE49-F238E27FC236}">
              <a16:creationId xmlns:a16="http://schemas.microsoft.com/office/drawing/2014/main" id="{B5B29816-BD54-4529-BF6D-61AAB25077BE}"/>
            </a:ext>
          </a:extLst>
        </xdr:cNvPr>
        <xdr:cNvSpPr/>
      </xdr:nvSpPr>
      <xdr:spPr>
        <a:xfrm>
          <a:off x="593090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0" name="正方形/長方形 379">
          <a:extLst>
            <a:ext uri="{FF2B5EF4-FFF2-40B4-BE49-F238E27FC236}">
              <a16:creationId xmlns:a16="http://schemas.microsoft.com/office/drawing/2014/main" id="{A8538D9C-2B9D-4499-954E-835C7CDCEBBA}"/>
            </a:ext>
          </a:extLst>
        </xdr:cNvPr>
        <xdr:cNvSpPr/>
      </xdr:nvSpPr>
      <xdr:spPr>
        <a:xfrm>
          <a:off x="593090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1" name="正方形/長方形 380">
          <a:extLst>
            <a:ext uri="{FF2B5EF4-FFF2-40B4-BE49-F238E27FC236}">
              <a16:creationId xmlns:a16="http://schemas.microsoft.com/office/drawing/2014/main" id="{06BD1FFB-F004-434D-853E-930805DC155B}"/>
            </a:ext>
          </a:extLst>
        </xdr:cNvPr>
        <xdr:cNvSpPr/>
      </xdr:nvSpPr>
      <xdr:spPr>
        <a:xfrm>
          <a:off x="683260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2" name="正方形/長方形 381">
          <a:extLst>
            <a:ext uri="{FF2B5EF4-FFF2-40B4-BE49-F238E27FC236}">
              <a16:creationId xmlns:a16="http://schemas.microsoft.com/office/drawing/2014/main" id="{FDE092D2-0463-4FE0-B27F-94584DC0EC69}"/>
            </a:ext>
          </a:extLst>
        </xdr:cNvPr>
        <xdr:cNvSpPr/>
      </xdr:nvSpPr>
      <xdr:spPr>
        <a:xfrm>
          <a:off x="683260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3" name="正方形/長方形 382">
          <a:extLst>
            <a:ext uri="{FF2B5EF4-FFF2-40B4-BE49-F238E27FC236}">
              <a16:creationId xmlns:a16="http://schemas.microsoft.com/office/drawing/2014/main" id="{9A025A48-D4CF-494A-92CD-38E4C41298B5}"/>
            </a:ext>
          </a:extLst>
        </xdr:cNvPr>
        <xdr:cNvSpPr/>
      </xdr:nvSpPr>
      <xdr:spPr>
        <a:xfrm>
          <a:off x="783844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4" name="正方形/長方形 383">
          <a:extLst>
            <a:ext uri="{FF2B5EF4-FFF2-40B4-BE49-F238E27FC236}">
              <a16:creationId xmlns:a16="http://schemas.microsoft.com/office/drawing/2014/main" id="{00CE23B7-EBD5-4685-BEB4-82DF4C4CD28A}"/>
            </a:ext>
          </a:extLst>
        </xdr:cNvPr>
        <xdr:cNvSpPr/>
      </xdr:nvSpPr>
      <xdr:spPr>
        <a:xfrm>
          <a:off x="783844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5" name="正方形/長方形 384">
          <a:extLst>
            <a:ext uri="{FF2B5EF4-FFF2-40B4-BE49-F238E27FC236}">
              <a16:creationId xmlns:a16="http://schemas.microsoft.com/office/drawing/2014/main" id="{2BACE000-3B50-44ED-A8B0-82096A188745}"/>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74295</xdr:rowOff>
    </xdr:from>
    <xdr:to>
      <xdr:col>90</xdr:col>
      <xdr:colOff>25400</xdr:colOff>
      <xdr:row>28</xdr:row>
      <xdr:rowOff>24765</xdr:rowOff>
    </xdr:to>
    <xdr:sp macro="" textlink="">
      <xdr:nvSpPr>
        <xdr:cNvPr id="386" name="正方形/長方形 385">
          <a:extLst>
            <a:ext uri="{FF2B5EF4-FFF2-40B4-BE49-F238E27FC236}">
              <a16:creationId xmlns:a16="http://schemas.microsoft.com/office/drawing/2014/main" id="{8FD187D0-157D-4301-A655-E4A83177C83B}"/>
            </a:ext>
          </a:extLst>
        </xdr:cNvPr>
        <xdr:cNvSpPr/>
      </xdr:nvSpPr>
      <xdr:spPr>
        <a:xfrm>
          <a:off x="10960100" y="4097655"/>
          <a:ext cx="41529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387" name="正方形/長方形 386">
          <a:extLst>
            <a:ext uri="{FF2B5EF4-FFF2-40B4-BE49-F238E27FC236}">
              <a16:creationId xmlns:a16="http://schemas.microsoft.com/office/drawing/2014/main" id="{DA4245D9-FD14-431F-9F7E-5AA9D0BC6916}"/>
            </a:ext>
          </a:extLst>
        </xdr:cNvPr>
        <xdr:cNvSpPr/>
      </xdr:nvSpPr>
      <xdr:spPr>
        <a:xfrm>
          <a:off x="11064240" y="474408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388" name="正方形/長方形 387">
          <a:extLst>
            <a:ext uri="{FF2B5EF4-FFF2-40B4-BE49-F238E27FC236}">
              <a16:creationId xmlns:a16="http://schemas.microsoft.com/office/drawing/2014/main" id="{C69ABC09-4E59-4767-9B68-EA6725BEEA76}"/>
            </a:ext>
          </a:extLst>
        </xdr:cNvPr>
        <xdr:cNvSpPr/>
      </xdr:nvSpPr>
      <xdr:spPr>
        <a:xfrm>
          <a:off x="11064240" y="494220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389" name="正方形/長方形 388">
          <a:extLst>
            <a:ext uri="{FF2B5EF4-FFF2-40B4-BE49-F238E27FC236}">
              <a16:creationId xmlns:a16="http://schemas.microsoft.com/office/drawing/2014/main" id="{7C26E248-3F64-4A7F-B51D-24A7F6FBAE05}"/>
            </a:ext>
          </a:extLst>
        </xdr:cNvPr>
        <xdr:cNvSpPr/>
      </xdr:nvSpPr>
      <xdr:spPr>
        <a:xfrm>
          <a:off x="11965940" y="474408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390" name="正方形/長方形 389">
          <a:extLst>
            <a:ext uri="{FF2B5EF4-FFF2-40B4-BE49-F238E27FC236}">
              <a16:creationId xmlns:a16="http://schemas.microsoft.com/office/drawing/2014/main" id="{40FDC966-0A06-4CEB-B1CA-FB19F9DC14CB}"/>
            </a:ext>
          </a:extLst>
        </xdr:cNvPr>
        <xdr:cNvSpPr/>
      </xdr:nvSpPr>
      <xdr:spPr>
        <a:xfrm>
          <a:off x="11965940" y="494220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391" name="正方形/長方形 390">
          <a:extLst>
            <a:ext uri="{FF2B5EF4-FFF2-40B4-BE49-F238E27FC236}">
              <a16:creationId xmlns:a16="http://schemas.microsoft.com/office/drawing/2014/main" id="{B343F323-6F57-49BE-9848-07B510501369}"/>
            </a:ext>
          </a:extLst>
        </xdr:cNvPr>
        <xdr:cNvSpPr/>
      </xdr:nvSpPr>
      <xdr:spPr>
        <a:xfrm>
          <a:off x="12971780" y="474408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392" name="正方形/長方形 391">
          <a:extLst>
            <a:ext uri="{FF2B5EF4-FFF2-40B4-BE49-F238E27FC236}">
              <a16:creationId xmlns:a16="http://schemas.microsoft.com/office/drawing/2014/main" id="{43C77A49-2938-47D3-B5E9-04BB67DD3B21}"/>
            </a:ext>
          </a:extLst>
        </xdr:cNvPr>
        <xdr:cNvSpPr/>
      </xdr:nvSpPr>
      <xdr:spPr>
        <a:xfrm>
          <a:off x="12971780" y="494220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393" name="正方形/長方形 392">
          <a:extLst>
            <a:ext uri="{FF2B5EF4-FFF2-40B4-BE49-F238E27FC236}">
              <a16:creationId xmlns:a16="http://schemas.microsoft.com/office/drawing/2014/main" id="{FAE8A348-F091-4E32-B5F1-EBA497C88190}"/>
            </a:ext>
          </a:extLst>
        </xdr:cNvPr>
        <xdr:cNvSpPr/>
      </xdr:nvSpPr>
      <xdr:spPr>
        <a:xfrm>
          <a:off x="10960100" y="5215255"/>
          <a:ext cx="41529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394" name="テキスト ボックス 393">
          <a:extLst>
            <a:ext uri="{FF2B5EF4-FFF2-40B4-BE49-F238E27FC236}">
              <a16:creationId xmlns:a16="http://schemas.microsoft.com/office/drawing/2014/main" id="{1D09219B-36F1-4906-9693-A9C9B3F4AEAB}"/>
            </a:ext>
          </a:extLst>
        </xdr:cNvPr>
        <xdr:cNvSpPr txBox="1"/>
      </xdr:nvSpPr>
      <xdr:spPr>
        <a:xfrm>
          <a:off x="10922000" y="502920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395" name="直線コネクタ 394">
          <a:extLst>
            <a:ext uri="{FF2B5EF4-FFF2-40B4-BE49-F238E27FC236}">
              <a16:creationId xmlns:a16="http://schemas.microsoft.com/office/drawing/2014/main" id="{824708CC-E39C-477A-BE10-C1C576EFE62F}"/>
            </a:ext>
          </a:extLst>
        </xdr:cNvPr>
        <xdr:cNvCxnSpPr/>
      </xdr:nvCxnSpPr>
      <xdr:spPr>
        <a:xfrm>
          <a:off x="10960100" y="745045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6725" cy="252730"/>
    <xdr:sp macro="" textlink="">
      <xdr:nvSpPr>
        <xdr:cNvPr id="396" name="テキスト ボックス 395">
          <a:extLst>
            <a:ext uri="{FF2B5EF4-FFF2-40B4-BE49-F238E27FC236}">
              <a16:creationId xmlns:a16="http://schemas.microsoft.com/office/drawing/2014/main" id="{756A1F7F-FEDD-4C22-84E6-268F69750510}"/>
            </a:ext>
          </a:extLst>
        </xdr:cNvPr>
        <xdr:cNvSpPr txBox="1"/>
      </xdr:nvSpPr>
      <xdr:spPr>
        <a:xfrm>
          <a:off x="10561320" y="731202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37465</xdr:rowOff>
    </xdr:from>
    <xdr:to>
      <xdr:col>89</xdr:col>
      <xdr:colOff>171450</xdr:colOff>
      <xdr:row>42</xdr:row>
      <xdr:rowOff>37465</xdr:rowOff>
    </xdr:to>
    <xdr:cxnSp macro="">
      <xdr:nvCxnSpPr>
        <xdr:cNvPr id="397" name="直線コネクタ 396">
          <a:extLst>
            <a:ext uri="{FF2B5EF4-FFF2-40B4-BE49-F238E27FC236}">
              <a16:creationId xmlns:a16="http://schemas.microsoft.com/office/drawing/2014/main" id="{D74D8605-D323-4766-B041-70BA541580B4}"/>
            </a:ext>
          </a:extLst>
        </xdr:cNvPr>
        <xdr:cNvCxnSpPr/>
      </xdr:nvCxnSpPr>
      <xdr:spPr>
        <a:xfrm>
          <a:off x="10960100" y="707834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66040</xdr:rowOff>
    </xdr:from>
    <xdr:ext cx="466725" cy="252730"/>
    <xdr:sp macro="" textlink="">
      <xdr:nvSpPr>
        <xdr:cNvPr id="398" name="テキスト ボックス 397">
          <a:extLst>
            <a:ext uri="{FF2B5EF4-FFF2-40B4-BE49-F238E27FC236}">
              <a16:creationId xmlns:a16="http://schemas.microsoft.com/office/drawing/2014/main" id="{B417F143-A8C6-4535-837A-B8ED84445DED}"/>
            </a:ext>
          </a:extLst>
        </xdr:cNvPr>
        <xdr:cNvSpPr txBox="1"/>
      </xdr:nvSpPr>
      <xdr:spPr>
        <a:xfrm>
          <a:off x="10561320" y="693928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171450</xdr:colOff>
      <xdr:row>40</xdr:row>
      <xdr:rowOff>0</xdr:rowOff>
    </xdr:to>
    <xdr:cxnSp macro="">
      <xdr:nvCxnSpPr>
        <xdr:cNvPr id="399" name="直線コネクタ 398">
          <a:extLst>
            <a:ext uri="{FF2B5EF4-FFF2-40B4-BE49-F238E27FC236}">
              <a16:creationId xmlns:a16="http://schemas.microsoft.com/office/drawing/2014/main" id="{BD7EB9F7-3DCC-41B1-8639-6B772388D098}"/>
            </a:ext>
          </a:extLst>
        </xdr:cNvPr>
        <xdr:cNvCxnSpPr/>
      </xdr:nvCxnSpPr>
      <xdr:spPr>
        <a:xfrm>
          <a:off x="10960100" y="670560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28575</xdr:rowOff>
    </xdr:from>
    <xdr:ext cx="402590" cy="252730"/>
    <xdr:sp macro="" textlink="">
      <xdr:nvSpPr>
        <xdr:cNvPr id="400" name="テキスト ボックス 399">
          <a:extLst>
            <a:ext uri="{FF2B5EF4-FFF2-40B4-BE49-F238E27FC236}">
              <a16:creationId xmlns:a16="http://schemas.microsoft.com/office/drawing/2014/main" id="{125633AE-F6EB-4F5F-88BA-2B631260752A}"/>
            </a:ext>
          </a:extLst>
        </xdr:cNvPr>
        <xdr:cNvSpPr txBox="1"/>
      </xdr:nvSpPr>
      <xdr:spPr>
        <a:xfrm>
          <a:off x="10602595" y="65665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130175</xdr:rowOff>
    </xdr:from>
    <xdr:to>
      <xdr:col>89</xdr:col>
      <xdr:colOff>171450</xdr:colOff>
      <xdr:row>37</xdr:row>
      <xdr:rowOff>130175</xdr:rowOff>
    </xdr:to>
    <xdr:cxnSp macro="">
      <xdr:nvCxnSpPr>
        <xdr:cNvPr id="401" name="直線コネクタ 400">
          <a:extLst>
            <a:ext uri="{FF2B5EF4-FFF2-40B4-BE49-F238E27FC236}">
              <a16:creationId xmlns:a16="http://schemas.microsoft.com/office/drawing/2014/main" id="{654200D4-73B9-4566-BF32-711A0A150DFC}"/>
            </a:ext>
          </a:extLst>
        </xdr:cNvPr>
        <xdr:cNvCxnSpPr/>
      </xdr:nvCxnSpPr>
      <xdr:spPr>
        <a:xfrm>
          <a:off x="10960100" y="633285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159385</xdr:rowOff>
    </xdr:from>
    <xdr:ext cx="402590" cy="252730"/>
    <xdr:sp macro="" textlink="">
      <xdr:nvSpPr>
        <xdr:cNvPr id="402" name="テキスト ボックス 401">
          <a:extLst>
            <a:ext uri="{FF2B5EF4-FFF2-40B4-BE49-F238E27FC236}">
              <a16:creationId xmlns:a16="http://schemas.microsoft.com/office/drawing/2014/main" id="{3BA2BBB8-1A31-466D-8CF3-FE7176044087}"/>
            </a:ext>
          </a:extLst>
        </xdr:cNvPr>
        <xdr:cNvSpPr txBox="1"/>
      </xdr:nvSpPr>
      <xdr:spPr>
        <a:xfrm>
          <a:off x="10602595" y="619442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93345</xdr:rowOff>
    </xdr:from>
    <xdr:to>
      <xdr:col>89</xdr:col>
      <xdr:colOff>171450</xdr:colOff>
      <xdr:row>35</xdr:row>
      <xdr:rowOff>93345</xdr:rowOff>
    </xdr:to>
    <xdr:cxnSp macro="">
      <xdr:nvCxnSpPr>
        <xdr:cNvPr id="403" name="直線コネクタ 402">
          <a:extLst>
            <a:ext uri="{FF2B5EF4-FFF2-40B4-BE49-F238E27FC236}">
              <a16:creationId xmlns:a16="http://schemas.microsoft.com/office/drawing/2014/main" id="{2A2C9060-FFC2-4C34-87E7-894C182E9A39}"/>
            </a:ext>
          </a:extLst>
        </xdr:cNvPr>
        <xdr:cNvCxnSpPr/>
      </xdr:nvCxnSpPr>
      <xdr:spPr>
        <a:xfrm>
          <a:off x="10960100" y="596074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121920</xdr:rowOff>
    </xdr:from>
    <xdr:ext cx="402590" cy="252730"/>
    <xdr:sp macro="" textlink="">
      <xdr:nvSpPr>
        <xdr:cNvPr id="404" name="テキスト ボックス 403">
          <a:extLst>
            <a:ext uri="{FF2B5EF4-FFF2-40B4-BE49-F238E27FC236}">
              <a16:creationId xmlns:a16="http://schemas.microsoft.com/office/drawing/2014/main" id="{FC58E9EA-CF48-4E09-A893-9813B34B89DE}"/>
            </a:ext>
          </a:extLst>
        </xdr:cNvPr>
        <xdr:cNvSpPr txBox="1"/>
      </xdr:nvSpPr>
      <xdr:spPr>
        <a:xfrm>
          <a:off x="10602595" y="582168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55880</xdr:rowOff>
    </xdr:from>
    <xdr:to>
      <xdr:col>89</xdr:col>
      <xdr:colOff>171450</xdr:colOff>
      <xdr:row>33</xdr:row>
      <xdr:rowOff>55880</xdr:rowOff>
    </xdr:to>
    <xdr:cxnSp macro="">
      <xdr:nvCxnSpPr>
        <xdr:cNvPr id="405" name="直線コネクタ 404">
          <a:extLst>
            <a:ext uri="{FF2B5EF4-FFF2-40B4-BE49-F238E27FC236}">
              <a16:creationId xmlns:a16="http://schemas.microsoft.com/office/drawing/2014/main" id="{838E2132-ED7E-4044-8F71-ED5887AD7C42}"/>
            </a:ext>
          </a:extLst>
        </xdr:cNvPr>
        <xdr:cNvCxnSpPr/>
      </xdr:nvCxnSpPr>
      <xdr:spPr>
        <a:xfrm>
          <a:off x="10960100" y="558800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84455</xdr:rowOff>
    </xdr:from>
    <xdr:ext cx="339090" cy="252730"/>
    <xdr:sp macro="" textlink="">
      <xdr:nvSpPr>
        <xdr:cNvPr id="406" name="テキスト ボックス 405">
          <a:extLst>
            <a:ext uri="{FF2B5EF4-FFF2-40B4-BE49-F238E27FC236}">
              <a16:creationId xmlns:a16="http://schemas.microsoft.com/office/drawing/2014/main" id="{A55DD4B5-B6E6-48C1-AC65-C357D7B04FCF}"/>
            </a:ext>
          </a:extLst>
        </xdr:cNvPr>
        <xdr:cNvSpPr txBox="1"/>
      </xdr:nvSpPr>
      <xdr:spPr>
        <a:xfrm>
          <a:off x="10666730" y="5448935"/>
          <a:ext cx="339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407" name="直線コネクタ 406">
          <a:extLst>
            <a:ext uri="{FF2B5EF4-FFF2-40B4-BE49-F238E27FC236}">
              <a16:creationId xmlns:a16="http://schemas.microsoft.com/office/drawing/2014/main" id="{F47576CD-02A6-48EA-9810-8FCFD638BFC6}"/>
            </a:ext>
          </a:extLst>
        </xdr:cNvPr>
        <xdr:cNvCxnSpPr/>
      </xdr:nvCxnSpPr>
      <xdr:spPr>
        <a:xfrm>
          <a:off x="10960100" y="521525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18415</xdr:rowOff>
    </xdr:from>
    <xdr:to>
      <xdr:col>90</xdr:col>
      <xdr:colOff>25400</xdr:colOff>
      <xdr:row>44</xdr:row>
      <xdr:rowOff>74295</xdr:rowOff>
    </xdr:to>
    <xdr:sp macro="" textlink="">
      <xdr:nvSpPr>
        <xdr:cNvPr id="408" name="【一般廃棄物処理施設】&#10;有形固定資産減価償却率グラフ枠">
          <a:extLst>
            <a:ext uri="{FF2B5EF4-FFF2-40B4-BE49-F238E27FC236}">
              <a16:creationId xmlns:a16="http://schemas.microsoft.com/office/drawing/2014/main" id="{4A3991C1-3C7A-47EF-A4C4-4F19C942D656}"/>
            </a:ext>
          </a:extLst>
        </xdr:cNvPr>
        <xdr:cNvSpPr/>
      </xdr:nvSpPr>
      <xdr:spPr>
        <a:xfrm>
          <a:off x="10960100" y="5215255"/>
          <a:ext cx="41529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55880</xdr:rowOff>
    </xdr:from>
    <xdr:to>
      <xdr:col>85</xdr:col>
      <xdr:colOff>126365</xdr:colOff>
      <xdr:row>40</xdr:row>
      <xdr:rowOff>124460</xdr:rowOff>
    </xdr:to>
    <xdr:cxnSp macro="">
      <xdr:nvCxnSpPr>
        <xdr:cNvPr id="409" name="直線コネクタ 408">
          <a:extLst>
            <a:ext uri="{FF2B5EF4-FFF2-40B4-BE49-F238E27FC236}">
              <a16:creationId xmlns:a16="http://schemas.microsoft.com/office/drawing/2014/main" id="{841AA350-9616-4B94-B155-66CC56B5D822}"/>
            </a:ext>
          </a:extLst>
        </xdr:cNvPr>
        <xdr:cNvCxnSpPr/>
      </xdr:nvCxnSpPr>
      <xdr:spPr>
        <a:xfrm flipV="1">
          <a:off x="14375765" y="5588000"/>
          <a:ext cx="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128270</xdr:rowOff>
    </xdr:from>
    <xdr:ext cx="469265" cy="252730"/>
    <xdr:sp macro="" textlink="">
      <xdr:nvSpPr>
        <xdr:cNvPr id="410" name="【一般廃棄物処理施設】&#10;有形固定資産減価償却率最小値テキスト">
          <a:extLst>
            <a:ext uri="{FF2B5EF4-FFF2-40B4-BE49-F238E27FC236}">
              <a16:creationId xmlns:a16="http://schemas.microsoft.com/office/drawing/2014/main" id="{F41E0E17-5CC8-4C74-9558-5735A0990353}"/>
            </a:ext>
          </a:extLst>
        </xdr:cNvPr>
        <xdr:cNvSpPr txBox="1"/>
      </xdr:nvSpPr>
      <xdr:spPr>
        <a:xfrm>
          <a:off x="14414500" y="683387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40</xdr:row>
      <xdr:rowOff>124460</xdr:rowOff>
    </xdr:from>
    <xdr:to>
      <xdr:col>86</xdr:col>
      <xdr:colOff>25400</xdr:colOff>
      <xdr:row>40</xdr:row>
      <xdr:rowOff>124460</xdr:rowOff>
    </xdr:to>
    <xdr:cxnSp macro="">
      <xdr:nvCxnSpPr>
        <xdr:cNvPr id="411" name="直線コネクタ 410">
          <a:extLst>
            <a:ext uri="{FF2B5EF4-FFF2-40B4-BE49-F238E27FC236}">
              <a16:creationId xmlns:a16="http://schemas.microsoft.com/office/drawing/2014/main" id="{26AFE439-BA38-437D-BD9E-F49C2A591D5E}"/>
            </a:ext>
          </a:extLst>
        </xdr:cNvPr>
        <xdr:cNvCxnSpPr/>
      </xdr:nvCxnSpPr>
      <xdr:spPr>
        <a:xfrm>
          <a:off x="14287500" y="68300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3810</xdr:rowOff>
    </xdr:from>
    <xdr:ext cx="339725" cy="253365"/>
    <xdr:sp macro="" textlink="">
      <xdr:nvSpPr>
        <xdr:cNvPr id="412" name="【一般廃棄物処理施設】&#10;有形固定資産減価償却率最大値テキスト">
          <a:extLst>
            <a:ext uri="{FF2B5EF4-FFF2-40B4-BE49-F238E27FC236}">
              <a16:creationId xmlns:a16="http://schemas.microsoft.com/office/drawing/2014/main" id="{66E13EA2-0D55-4525-90DF-0440E5EFC463}"/>
            </a:ext>
          </a:extLst>
        </xdr:cNvPr>
        <xdr:cNvSpPr txBox="1"/>
      </xdr:nvSpPr>
      <xdr:spPr>
        <a:xfrm>
          <a:off x="14414500" y="5368290"/>
          <a:ext cx="339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55880</xdr:rowOff>
    </xdr:from>
    <xdr:to>
      <xdr:col>86</xdr:col>
      <xdr:colOff>25400</xdr:colOff>
      <xdr:row>33</xdr:row>
      <xdr:rowOff>55880</xdr:rowOff>
    </xdr:to>
    <xdr:cxnSp macro="">
      <xdr:nvCxnSpPr>
        <xdr:cNvPr id="413" name="直線コネクタ 412">
          <a:extLst>
            <a:ext uri="{FF2B5EF4-FFF2-40B4-BE49-F238E27FC236}">
              <a16:creationId xmlns:a16="http://schemas.microsoft.com/office/drawing/2014/main" id="{D8D352ED-D620-49C1-9032-516BD248AD91}"/>
            </a:ext>
          </a:extLst>
        </xdr:cNvPr>
        <xdr:cNvCxnSpPr/>
      </xdr:nvCxnSpPr>
      <xdr:spPr>
        <a:xfrm>
          <a:off x="14287500" y="55880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140335</xdr:rowOff>
    </xdr:from>
    <xdr:ext cx="404495" cy="252730"/>
    <xdr:sp macro="" textlink="">
      <xdr:nvSpPr>
        <xdr:cNvPr id="414" name="【一般廃棄物処理施設】&#10;有形固定資産減価償却率平均値テキスト">
          <a:extLst>
            <a:ext uri="{FF2B5EF4-FFF2-40B4-BE49-F238E27FC236}">
              <a16:creationId xmlns:a16="http://schemas.microsoft.com/office/drawing/2014/main" id="{77E21329-A0A9-4A13-9F3F-039A78F3EA91}"/>
            </a:ext>
          </a:extLst>
        </xdr:cNvPr>
        <xdr:cNvSpPr txBox="1"/>
      </xdr:nvSpPr>
      <xdr:spPr>
        <a:xfrm>
          <a:off x="14414500" y="6343015"/>
          <a:ext cx="4044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161925</xdr:rowOff>
    </xdr:from>
    <xdr:to>
      <xdr:col>85</xdr:col>
      <xdr:colOff>171450</xdr:colOff>
      <xdr:row>38</xdr:row>
      <xdr:rowOff>93345</xdr:rowOff>
    </xdr:to>
    <xdr:sp macro="" textlink="">
      <xdr:nvSpPr>
        <xdr:cNvPr id="415" name="フローチャート: 判断 414">
          <a:extLst>
            <a:ext uri="{FF2B5EF4-FFF2-40B4-BE49-F238E27FC236}">
              <a16:creationId xmlns:a16="http://schemas.microsoft.com/office/drawing/2014/main" id="{E44B2D55-9A79-4B87-8807-2D2EA02DEF03}"/>
            </a:ext>
          </a:extLst>
        </xdr:cNvPr>
        <xdr:cNvSpPr/>
      </xdr:nvSpPr>
      <xdr:spPr>
        <a:xfrm>
          <a:off x="14325600" y="6364605"/>
          <a:ext cx="8763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144145</xdr:rowOff>
    </xdr:from>
    <xdr:to>
      <xdr:col>81</xdr:col>
      <xdr:colOff>101600</xdr:colOff>
      <xdr:row>38</xdr:row>
      <xdr:rowOff>75565</xdr:rowOff>
    </xdr:to>
    <xdr:sp macro="" textlink="">
      <xdr:nvSpPr>
        <xdr:cNvPr id="416" name="フローチャート: 判断 415">
          <a:extLst>
            <a:ext uri="{FF2B5EF4-FFF2-40B4-BE49-F238E27FC236}">
              <a16:creationId xmlns:a16="http://schemas.microsoft.com/office/drawing/2014/main" id="{4F409616-FD40-4B93-95D3-04F2291894B5}"/>
            </a:ext>
          </a:extLst>
        </xdr:cNvPr>
        <xdr:cNvSpPr/>
      </xdr:nvSpPr>
      <xdr:spPr>
        <a:xfrm>
          <a:off x="13578840" y="63468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156210</xdr:rowOff>
    </xdr:from>
    <xdr:to>
      <xdr:col>76</xdr:col>
      <xdr:colOff>165100</xdr:colOff>
      <xdr:row>38</xdr:row>
      <xdr:rowOff>88265</xdr:rowOff>
    </xdr:to>
    <xdr:sp macro="" textlink="">
      <xdr:nvSpPr>
        <xdr:cNvPr id="417" name="フローチャート: 判断 416">
          <a:extLst>
            <a:ext uri="{FF2B5EF4-FFF2-40B4-BE49-F238E27FC236}">
              <a16:creationId xmlns:a16="http://schemas.microsoft.com/office/drawing/2014/main" id="{EED80C05-ABEC-4899-B00F-69861EFF7098}"/>
            </a:ext>
          </a:extLst>
        </xdr:cNvPr>
        <xdr:cNvSpPr/>
      </xdr:nvSpPr>
      <xdr:spPr>
        <a:xfrm>
          <a:off x="12804140" y="63588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111760</xdr:rowOff>
    </xdr:from>
    <xdr:to>
      <xdr:col>72</xdr:col>
      <xdr:colOff>38100</xdr:colOff>
      <xdr:row>38</xdr:row>
      <xdr:rowOff>43180</xdr:rowOff>
    </xdr:to>
    <xdr:sp macro="" textlink="">
      <xdr:nvSpPr>
        <xdr:cNvPr id="418" name="フローチャート: 判断 417">
          <a:extLst>
            <a:ext uri="{FF2B5EF4-FFF2-40B4-BE49-F238E27FC236}">
              <a16:creationId xmlns:a16="http://schemas.microsoft.com/office/drawing/2014/main" id="{BC089038-69EB-489D-8837-95BF284EF29F}"/>
            </a:ext>
          </a:extLst>
        </xdr:cNvPr>
        <xdr:cNvSpPr/>
      </xdr:nvSpPr>
      <xdr:spPr>
        <a:xfrm>
          <a:off x="12029440" y="631444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88265</xdr:rowOff>
    </xdr:from>
    <xdr:to>
      <xdr:col>67</xdr:col>
      <xdr:colOff>101600</xdr:colOff>
      <xdr:row>38</xdr:row>
      <xdr:rowOff>19685</xdr:rowOff>
    </xdr:to>
    <xdr:sp macro="" textlink="">
      <xdr:nvSpPr>
        <xdr:cNvPr id="419" name="フローチャート: 判断 418">
          <a:extLst>
            <a:ext uri="{FF2B5EF4-FFF2-40B4-BE49-F238E27FC236}">
              <a16:creationId xmlns:a16="http://schemas.microsoft.com/office/drawing/2014/main" id="{2AA75F58-1DC5-43AA-9C09-C5F51020CFDF}"/>
            </a:ext>
          </a:extLst>
        </xdr:cNvPr>
        <xdr:cNvSpPr/>
      </xdr:nvSpPr>
      <xdr:spPr>
        <a:xfrm>
          <a:off x="11231880" y="62909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2730"/>
    <xdr:sp macro="" textlink="">
      <xdr:nvSpPr>
        <xdr:cNvPr id="420" name="テキスト ボックス 419">
          <a:extLst>
            <a:ext uri="{FF2B5EF4-FFF2-40B4-BE49-F238E27FC236}">
              <a16:creationId xmlns:a16="http://schemas.microsoft.com/office/drawing/2014/main" id="{C76CFE19-0348-4960-A8E4-EC1FD68F7FE1}"/>
            </a:ext>
          </a:extLst>
        </xdr:cNvPr>
        <xdr:cNvSpPr txBox="1"/>
      </xdr:nvSpPr>
      <xdr:spPr>
        <a:xfrm>
          <a:off x="1420876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61365" cy="252730"/>
    <xdr:sp macro="" textlink="">
      <xdr:nvSpPr>
        <xdr:cNvPr id="421" name="テキスト ボックス 420">
          <a:extLst>
            <a:ext uri="{FF2B5EF4-FFF2-40B4-BE49-F238E27FC236}">
              <a16:creationId xmlns:a16="http://schemas.microsoft.com/office/drawing/2014/main" id="{71A0E268-1B1D-48A4-9161-9EA6DA204AA2}"/>
            </a:ext>
          </a:extLst>
        </xdr:cNvPr>
        <xdr:cNvSpPr txBox="1"/>
      </xdr:nvSpPr>
      <xdr:spPr>
        <a:xfrm>
          <a:off x="13462000" y="744855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2730"/>
    <xdr:sp macro="" textlink="">
      <xdr:nvSpPr>
        <xdr:cNvPr id="422" name="テキスト ボックス 421">
          <a:extLst>
            <a:ext uri="{FF2B5EF4-FFF2-40B4-BE49-F238E27FC236}">
              <a16:creationId xmlns:a16="http://schemas.microsoft.com/office/drawing/2014/main" id="{7A36D9BA-429E-430B-B244-A15E906A28F5}"/>
            </a:ext>
          </a:extLst>
        </xdr:cNvPr>
        <xdr:cNvSpPr txBox="1"/>
      </xdr:nvSpPr>
      <xdr:spPr>
        <a:xfrm>
          <a:off x="1268730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2730"/>
    <xdr:sp macro="" textlink="">
      <xdr:nvSpPr>
        <xdr:cNvPr id="423" name="テキスト ボックス 422">
          <a:extLst>
            <a:ext uri="{FF2B5EF4-FFF2-40B4-BE49-F238E27FC236}">
              <a16:creationId xmlns:a16="http://schemas.microsoft.com/office/drawing/2014/main" id="{E88CC0DA-7CA8-42B0-9D47-A4AD86D0B23E}"/>
            </a:ext>
          </a:extLst>
        </xdr:cNvPr>
        <xdr:cNvSpPr txBox="1"/>
      </xdr:nvSpPr>
      <xdr:spPr>
        <a:xfrm>
          <a:off x="1189863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61365" cy="252730"/>
    <xdr:sp macro="" textlink="">
      <xdr:nvSpPr>
        <xdr:cNvPr id="424" name="テキスト ボックス 423">
          <a:extLst>
            <a:ext uri="{FF2B5EF4-FFF2-40B4-BE49-F238E27FC236}">
              <a16:creationId xmlns:a16="http://schemas.microsoft.com/office/drawing/2014/main" id="{46CB389E-E378-464F-8A49-B57FCB638CE5}"/>
            </a:ext>
          </a:extLst>
        </xdr:cNvPr>
        <xdr:cNvSpPr txBox="1"/>
      </xdr:nvSpPr>
      <xdr:spPr>
        <a:xfrm>
          <a:off x="11115040" y="744855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152400</xdr:rowOff>
    </xdr:from>
    <xdr:to>
      <xdr:col>85</xdr:col>
      <xdr:colOff>171450</xdr:colOff>
      <xdr:row>37</xdr:row>
      <xdr:rowOff>84455</xdr:rowOff>
    </xdr:to>
    <xdr:sp macro="" textlink="">
      <xdr:nvSpPr>
        <xdr:cNvPr id="425" name="楕円 424">
          <a:extLst>
            <a:ext uri="{FF2B5EF4-FFF2-40B4-BE49-F238E27FC236}">
              <a16:creationId xmlns:a16="http://schemas.microsoft.com/office/drawing/2014/main" id="{A7669089-89ED-49A2-A47F-5227659A81E0}"/>
            </a:ext>
          </a:extLst>
        </xdr:cNvPr>
        <xdr:cNvSpPr/>
      </xdr:nvSpPr>
      <xdr:spPr>
        <a:xfrm>
          <a:off x="14325600" y="6187440"/>
          <a:ext cx="8763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6985</xdr:rowOff>
    </xdr:from>
    <xdr:ext cx="404495" cy="253365"/>
    <xdr:sp macro="" textlink="">
      <xdr:nvSpPr>
        <xdr:cNvPr id="426" name="【一般廃棄物処理施設】&#10;有形固定資産減価償却率該当値テキスト">
          <a:extLst>
            <a:ext uri="{FF2B5EF4-FFF2-40B4-BE49-F238E27FC236}">
              <a16:creationId xmlns:a16="http://schemas.microsoft.com/office/drawing/2014/main" id="{507D6472-D9BD-4D55-BEA5-679F214A315A}"/>
            </a:ext>
          </a:extLst>
        </xdr:cNvPr>
        <xdr:cNvSpPr txBox="1"/>
      </xdr:nvSpPr>
      <xdr:spPr>
        <a:xfrm>
          <a:off x="14414500" y="604202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116840</xdr:rowOff>
    </xdr:from>
    <xdr:to>
      <xdr:col>81</xdr:col>
      <xdr:colOff>101600</xdr:colOff>
      <xdr:row>37</xdr:row>
      <xdr:rowOff>48895</xdr:rowOff>
    </xdr:to>
    <xdr:sp macro="" textlink="">
      <xdr:nvSpPr>
        <xdr:cNvPr id="427" name="楕円 426">
          <a:extLst>
            <a:ext uri="{FF2B5EF4-FFF2-40B4-BE49-F238E27FC236}">
              <a16:creationId xmlns:a16="http://schemas.microsoft.com/office/drawing/2014/main" id="{1E597F38-D70C-4522-AF26-4BBAA7F33804}"/>
            </a:ext>
          </a:extLst>
        </xdr:cNvPr>
        <xdr:cNvSpPr/>
      </xdr:nvSpPr>
      <xdr:spPr>
        <a:xfrm>
          <a:off x="13578840" y="61518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166370</xdr:rowOff>
    </xdr:from>
    <xdr:to>
      <xdr:col>85</xdr:col>
      <xdr:colOff>127000</xdr:colOff>
      <xdr:row>37</xdr:row>
      <xdr:rowOff>34925</xdr:rowOff>
    </xdr:to>
    <xdr:cxnSp macro="">
      <xdr:nvCxnSpPr>
        <xdr:cNvPr id="428" name="直線コネクタ 427">
          <a:extLst>
            <a:ext uri="{FF2B5EF4-FFF2-40B4-BE49-F238E27FC236}">
              <a16:creationId xmlns:a16="http://schemas.microsoft.com/office/drawing/2014/main" id="{0F1EA437-C45D-4F92-8B91-1DA049B4DD61}"/>
            </a:ext>
          </a:extLst>
        </xdr:cNvPr>
        <xdr:cNvCxnSpPr/>
      </xdr:nvCxnSpPr>
      <xdr:spPr>
        <a:xfrm>
          <a:off x="13629640" y="6201410"/>
          <a:ext cx="74676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125730</xdr:rowOff>
    </xdr:from>
    <xdr:to>
      <xdr:col>76</xdr:col>
      <xdr:colOff>165100</xdr:colOff>
      <xdr:row>37</xdr:row>
      <xdr:rowOff>57150</xdr:rowOff>
    </xdr:to>
    <xdr:sp macro="" textlink="">
      <xdr:nvSpPr>
        <xdr:cNvPr id="429" name="楕円 428">
          <a:extLst>
            <a:ext uri="{FF2B5EF4-FFF2-40B4-BE49-F238E27FC236}">
              <a16:creationId xmlns:a16="http://schemas.microsoft.com/office/drawing/2014/main" id="{FFBDD6F9-1D37-4994-839A-9E94CAFE1C64}"/>
            </a:ext>
          </a:extLst>
        </xdr:cNvPr>
        <xdr:cNvSpPr/>
      </xdr:nvSpPr>
      <xdr:spPr>
        <a:xfrm>
          <a:off x="12804140" y="61607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166370</xdr:rowOff>
    </xdr:from>
    <xdr:to>
      <xdr:col>81</xdr:col>
      <xdr:colOff>50800</xdr:colOff>
      <xdr:row>37</xdr:row>
      <xdr:rowOff>6985</xdr:rowOff>
    </xdr:to>
    <xdr:cxnSp macro="">
      <xdr:nvCxnSpPr>
        <xdr:cNvPr id="430" name="直線コネクタ 429">
          <a:extLst>
            <a:ext uri="{FF2B5EF4-FFF2-40B4-BE49-F238E27FC236}">
              <a16:creationId xmlns:a16="http://schemas.microsoft.com/office/drawing/2014/main" id="{1EC199E7-9322-4A09-83CB-C245F70E0B34}"/>
            </a:ext>
          </a:extLst>
        </xdr:cNvPr>
        <xdr:cNvCxnSpPr/>
      </xdr:nvCxnSpPr>
      <xdr:spPr>
        <a:xfrm flipV="1">
          <a:off x="12854940" y="6201410"/>
          <a:ext cx="7747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39370</xdr:rowOff>
    </xdr:from>
    <xdr:to>
      <xdr:col>72</xdr:col>
      <xdr:colOff>38100</xdr:colOff>
      <xdr:row>36</xdr:row>
      <xdr:rowOff>139065</xdr:rowOff>
    </xdr:to>
    <xdr:sp macro="" textlink="">
      <xdr:nvSpPr>
        <xdr:cNvPr id="431" name="楕円 430">
          <a:extLst>
            <a:ext uri="{FF2B5EF4-FFF2-40B4-BE49-F238E27FC236}">
              <a16:creationId xmlns:a16="http://schemas.microsoft.com/office/drawing/2014/main" id="{2E39A77A-8A49-4D2A-9749-F370F401CFA8}"/>
            </a:ext>
          </a:extLst>
        </xdr:cNvPr>
        <xdr:cNvSpPr/>
      </xdr:nvSpPr>
      <xdr:spPr>
        <a:xfrm>
          <a:off x="12029440" y="607441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36</xdr:row>
      <xdr:rowOff>89535</xdr:rowOff>
    </xdr:from>
    <xdr:to>
      <xdr:col>76</xdr:col>
      <xdr:colOff>114300</xdr:colOff>
      <xdr:row>37</xdr:row>
      <xdr:rowOff>6985</xdr:rowOff>
    </xdr:to>
    <xdr:cxnSp macro="">
      <xdr:nvCxnSpPr>
        <xdr:cNvPr id="432" name="直線コネクタ 431">
          <a:extLst>
            <a:ext uri="{FF2B5EF4-FFF2-40B4-BE49-F238E27FC236}">
              <a16:creationId xmlns:a16="http://schemas.microsoft.com/office/drawing/2014/main" id="{39B1F8F0-B744-4F26-836D-D2729839D74F}"/>
            </a:ext>
          </a:extLst>
        </xdr:cNvPr>
        <xdr:cNvCxnSpPr/>
      </xdr:nvCxnSpPr>
      <xdr:spPr>
        <a:xfrm>
          <a:off x="12066270" y="6124575"/>
          <a:ext cx="78867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19685</xdr:rowOff>
    </xdr:from>
    <xdr:to>
      <xdr:col>67</xdr:col>
      <xdr:colOff>101600</xdr:colOff>
      <xdr:row>36</xdr:row>
      <xdr:rowOff>118745</xdr:rowOff>
    </xdr:to>
    <xdr:sp macro="" textlink="">
      <xdr:nvSpPr>
        <xdr:cNvPr id="433" name="楕円 432">
          <a:extLst>
            <a:ext uri="{FF2B5EF4-FFF2-40B4-BE49-F238E27FC236}">
              <a16:creationId xmlns:a16="http://schemas.microsoft.com/office/drawing/2014/main" id="{82468B43-7DC1-480D-A156-FEF33E13073E}"/>
            </a:ext>
          </a:extLst>
        </xdr:cNvPr>
        <xdr:cNvSpPr/>
      </xdr:nvSpPr>
      <xdr:spPr>
        <a:xfrm>
          <a:off x="11231880" y="60547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69850</xdr:rowOff>
    </xdr:from>
    <xdr:to>
      <xdr:col>71</xdr:col>
      <xdr:colOff>171450</xdr:colOff>
      <xdr:row>36</xdr:row>
      <xdr:rowOff>89535</xdr:rowOff>
    </xdr:to>
    <xdr:cxnSp macro="">
      <xdr:nvCxnSpPr>
        <xdr:cNvPr id="434" name="直線コネクタ 433">
          <a:extLst>
            <a:ext uri="{FF2B5EF4-FFF2-40B4-BE49-F238E27FC236}">
              <a16:creationId xmlns:a16="http://schemas.microsoft.com/office/drawing/2014/main" id="{FE7B8F4E-3ABA-4E18-AFF5-400C9BEE6B23}"/>
            </a:ext>
          </a:extLst>
        </xdr:cNvPr>
        <xdr:cNvCxnSpPr/>
      </xdr:nvCxnSpPr>
      <xdr:spPr>
        <a:xfrm>
          <a:off x="11282680" y="6104890"/>
          <a:ext cx="78359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67310</xdr:rowOff>
    </xdr:from>
    <xdr:ext cx="404495" cy="252730"/>
    <xdr:sp macro="" textlink="">
      <xdr:nvSpPr>
        <xdr:cNvPr id="435" name="n_1aveValue【一般廃棄物処理施設】&#10;有形固定資産減価償却率">
          <a:extLst>
            <a:ext uri="{FF2B5EF4-FFF2-40B4-BE49-F238E27FC236}">
              <a16:creationId xmlns:a16="http://schemas.microsoft.com/office/drawing/2014/main" id="{D04483E7-833F-4D74-B3F2-2D93133C4285}"/>
            </a:ext>
          </a:extLst>
        </xdr:cNvPr>
        <xdr:cNvSpPr txBox="1"/>
      </xdr:nvSpPr>
      <xdr:spPr>
        <a:xfrm>
          <a:off x="13437235" y="643763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79375</xdr:rowOff>
    </xdr:from>
    <xdr:ext cx="404495" cy="253365"/>
    <xdr:sp macro="" textlink="">
      <xdr:nvSpPr>
        <xdr:cNvPr id="436" name="n_2aveValue【一般廃棄物処理施設】&#10;有形固定資産減価償却率">
          <a:extLst>
            <a:ext uri="{FF2B5EF4-FFF2-40B4-BE49-F238E27FC236}">
              <a16:creationId xmlns:a16="http://schemas.microsoft.com/office/drawing/2014/main" id="{8DA1AA57-DDBA-44E3-AD69-F77A7641F291}"/>
            </a:ext>
          </a:extLst>
        </xdr:cNvPr>
        <xdr:cNvSpPr txBox="1"/>
      </xdr:nvSpPr>
      <xdr:spPr>
        <a:xfrm>
          <a:off x="12675235" y="644969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38</xdr:row>
      <xdr:rowOff>34925</xdr:rowOff>
    </xdr:from>
    <xdr:ext cx="405130" cy="252730"/>
    <xdr:sp macro="" textlink="">
      <xdr:nvSpPr>
        <xdr:cNvPr id="437" name="n_3aveValue【一般廃棄物処理施設】&#10;有形固定資産減価償却率">
          <a:extLst>
            <a:ext uri="{FF2B5EF4-FFF2-40B4-BE49-F238E27FC236}">
              <a16:creationId xmlns:a16="http://schemas.microsoft.com/office/drawing/2014/main" id="{CB40CDDA-6AD0-4FDA-9B34-3AEC553E3B68}"/>
            </a:ext>
          </a:extLst>
        </xdr:cNvPr>
        <xdr:cNvSpPr txBox="1"/>
      </xdr:nvSpPr>
      <xdr:spPr>
        <a:xfrm>
          <a:off x="11900535" y="640524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38</xdr:row>
      <xdr:rowOff>11430</xdr:rowOff>
    </xdr:from>
    <xdr:ext cx="404495" cy="252730"/>
    <xdr:sp macro="" textlink="">
      <xdr:nvSpPr>
        <xdr:cNvPr id="438" name="n_4aveValue【一般廃棄物処理施設】&#10;有形固定資産減価償却率">
          <a:extLst>
            <a:ext uri="{FF2B5EF4-FFF2-40B4-BE49-F238E27FC236}">
              <a16:creationId xmlns:a16="http://schemas.microsoft.com/office/drawing/2014/main" id="{E472060D-B459-42B0-AF9B-79509DE78641}"/>
            </a:ext>
          </a:extLst>
        </xdr:cNvPr>
        <xdr:cNvSpPr txBox="1"/>
      </xdr:nvSpPr>
      <xdr:spPr>
        <a:xfrm>
          <a:off x="11102975" y="638175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35</xdr:row>
      <xdr:rowOff>64135</xdr:rowOff>
    </xdr:from>
    <xdr:ext cx="404495" cy="253365"/>
    <xdr:sp macro="" textlink="">
      <xdr:nvSpPr>
        <xdr:cNvPr id="439" name="n_1mainValue【一般廃棄物処理施設】&#10;有形固定資産減価償却率">
          <a:extLst>
            <a:ext uri="{FF2B5EF4-FFF2-40B4-BE49-F238E27FC236}">
              <a16:creationId xmlns:a16="http://schemas.microsoft.com/office/drawing/2014/main" id="{0D4EC71A-2852-4B4A-AB4B-E134B62445A6}"/>
            </a:ext>
          </a:extLst>
        </xdr:cNvPr>
        <xdr:cNvSpPr txBox="1"/>
      </xdr:nvSpPr>
      <xdr:spPr>
        <a:xfrm>
          <a:off x="13437235" y="593153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35</xdr:row>
      <xdr:rowOff>73025</xdr:rowOff>
    </xdr:from>
    <xdr:ext cx="404495" cy="253365"/>
    <xdr:sp macro="" textlink="">
      <xdr:nvSpPr>
        <xdr:cNvPr id="440" name="n_2mainValue【一般廃棄物処理施設】&#10;有形固定資産減価償却率">
          <a:extLst>
            <a:ext uri="{FF2B5EF4-FFF2-40B4-BE49-F238E27FC236}">
              <a16:creationId xmlns:a16="http://schemas.microsoft.com/office/drawing/2014/main" id="{47BCA7AC-9B19-4BE5-8CE8-32DCB8768522}"/>
            </a:ext>
          </a:extLst>
        </xdr:cNvPr>
        <xdr:cNvSpPr txBox="1"/>
      </xdr:nvSpPr>
      <xdr:spPr>
        <a:xfrm>
          <a:off x="12675235" y="594042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34</xdr:row>
      <xdr:rowOff>154940</xdr:rowOff>
    </xdr:from>
    <xdr:ext cx="405130" cy="253365"/>
    <xdr:sp macro="" textlink="">
      <xdr:nvSpPr>
        <xdr:cNvPr id="441" name="n_3mainValue【一般廃棄物処理施設】&#10;有形固定資産減価償却率">
          <a:extLst>
            <a:ext uri="{FF2B5EF4-FFF2-40B4-BE49-F238E27FC236}">
              <a16:creationId xmlns:a16="http://schemas.microsoft.com/office/drawing/2014/main" id="{640F71C4-2B39-46A6-8F61-6341ACF64AE7}"/>
            </a:ext>
          </a:extLst>
        </xdr:cNvPr>
        <xdr:cNvSpPr txBox="1"/>
      </xdr:nvSpPr>
      <xdr:spPr>
        <a:xfrm>
          <a:off x="11900535" y="58547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34</xdr:row>
      <xdr:rowOff>135255</xdr:rowOff>
    </xdr:from>
    <xdr:ext cx="404495" cy="253365"/>
    <xdr:sp macro="" textlink="">
      <xdr:nvSpPr>
        <xdr:cNvPr id="442" name="n_4mainValue【一般廃棄物処理施設】&#10;有形固定資産減価償却率">
          <a:extLst>
            <a:ext uri="{FF2B5EF4-FFF2-40B4-BE49-F238E27FC236}">
              <a16:creationId xmlns:a16="http://schemas.microsoft.com/office/drawing/2014/main" id="{5B44AB4F-6039-45AA-B090-0D6D55650E8C}"/>
            </a:ext>
          </a:extLst>
        </xdr:cNvPr>
        <xdr:cNvSpPr txBox="1"/>
      </xdr:nvSpPr>
      <xdr:spPr>
        <a:xfrm>
          <a:off x="11102975" y="583501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443" name="正方形/長方形 442">
          <a:extLst>
            <a:ext uri="{FF2B5EF4-FFF2-40B4-BE49-F238E27FC236}">
              <a16:creationId xmlns:a16="http://schemas.microsoft.com/office/drawing/2014/main" id="{666E3D87-E29C-4B5B-AEB1-D883DD0208B2}"/>
            </a:ext>
          </a:extLst>
        </xdr:cNvPr>
        <xdr:cNvSpPr/>
      </xdr:nvSpPr>
      <xdr:spPr>
        <a:xfrm>
          <a:off x="16093440" y="4097655"/>
          <a:ext cx="417576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444" name="正方形/長方形 443">
          <a:extLst>
            <a:ext uri="{FF2B5EF4-FFF2-40B4-BE49-F238E27FC236}">
              <a16:creationId xmlns:a16="http://schemas.microsoft.com/office/drawing/2014/main" id="{97A1F6C6-6120-4588-AEEA-DEB0A3F30546}"/>
            </a:ext>
          </a:extLst>
        </xdr:cNvPr>
        <xdr:cNvSpPr/>
      </xdr:nvSpPr>
      <xdr:spPr>
        <a:xfrm>
          <a:off x="16220440" y="474408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445" name="正方形/長方形 444">
          <a:extLst>
            <a:ext uri="{FF2B5EF4-FFF2-40B4-BE49-F238E27FC236}">
              <a16:creationId xmlns:a16="http://schemas.microsoft.com/office/drawing/2014/main" id="{0A95C9DA-A6A0-4FA9-9AC4-E54B3164417D}"/>
            </a:ext>
          </a:extLst>
        </xdr:cNvPr>
        <xdr:cNvSpPr/>
      </xdr:nvSpPr>
      <xdr:spPr>
        <a:xfrm>
          <a:off x="16220440" y="494220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446" name="正方形/長方形 445">
          <a:extLst>
            <a:ext uri="{FF2B5EF4-FFF2-40B4-BE49-F238E27FC236}">
              <a16:creationId xmlns:a16="http://schemas.microsoft.com/office/drawing/2014/main" id="{FE29BBC3-A0EE-4472-896A-0C9B5E0FA5F3}"/>
            </a:ext>
          </a:extLst>
        </xdr:cNvPr>
        <xdr:cNvSpPr/>
      </xdr:nvSpPr>
      <xdr:spPr>
        <a:xfrm>
          <a:off x="17099280" y="474408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447" name="正方形/長方形 446">
          <a:extLst>
            <a:ext uri="{FF2B5EF4-FFF2-40B4-BE49-F238E27FC236}">
              <a16:creationId xmlns:a16="http://schemas.microsoft.com/office/drawing/2014/main" id="{8BBD3674-2E83-4980-943F-2BD4036251FF}"/>
            </a:ext>
          </a:extLst>
        </xdr:cNvPr>
        <xdr:cNvSpPr/>
      </xdr:nvSpPr>
      <xdr:spPr>
        <a:xfrm>
          <a:off x="17099280" y="494220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448" name="正方形/長方形 447">
          <a:extLst>
            <a:ext uri="{FF2B5EF4-FFF2-40B4-BE49-F238E27FC236}">
              <a16:creationId xmlns:a16="http://schemas.microsoft.com/office/drawing/2014/main" id="{8F66843E-C779-40AE-B1B0-784024679A2C}"/>
            </a:ext>
          </a:extLst>
        </xdr:cNvPr>
        <xdr:cNvSpPr/>
      </xdr:nvSpPr>
      <xdr:spPr>
        <a:xfrm>
          <a:off x="18105120" y="4744085"/>
          <a:ext cx="13411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449" name="正方形/長方形 448">
          <a:extLst>
            <a:ext uri="{FF2B5EF4-FFF2-40B4-BE49-F238E27FC236}">
              <a16:creationId xmlns:a16="http://schemas.microsoft.com/office/drawing/2014/main" id="{6C0B33D4-2591-4C4C-BBCF-9B6266A1B592}"/>
            </a:ext>
          </a:extLst>
        </xdr:cNvPr>
        <xdr:cNvSpPr/>
      </xdr:nvSpPr>
      <xdr:spPr>
        <a:xfrm>
          <a:off x="18105120" y="494220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128,641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450" name="正方形/長方形 449">
          <a:extLst>
            <a:ext uri="{FF2B5EF4-FFF2-40B4-BE49-F238E27FC236}">
              <a16:creationId xmlns:a16="http://schemas.microsoft.com/office/drawing/2014/main" id="{A1DACB46-AE9D-45CA-81AF-AA30497979E0}"/>
            </a:ext>
          </a:extLst>
        </xdr:cNvPr>
        <xdr:cNvSpPr/>
      </xdr:nvSpPr>
      <xdr:spPr>
        <a:xfrm>
          <a:off x="16093440" y="5215255"/>
          <a:ext cx="417576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250" cy="220345"/>
    <xdr:sp macro="" textlink="">
      <xdr:nvSpPr>
        <xdr:cNvPr id="451" name="テキスト ボックス 450">
          <a:extLst>
            <a:ext uri="{FF2B5EF4-FFF2-40B4-BE49-F238E27FC236}">
              <a16:creationId xmlns:a16="http://schemas.microsoft.com/office/drawing/2014/main" id="{C6A3A905-FBE8-466B-B89E-CAE09BD961C8}"/>
            </a:ext>
          </a:extLst>
        </xdr:cNvPr>
        <xdr:cNvSpPr txBox="1"/>
      </xdr:nvSpPr>
      <xdr:spPr>
        <a:xfrm>
          <a:off x="16078200" y="5029200"/>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452" name="直線コネクタ 451">
          <a:extLst>
            <a:ext uri="{FF2B5EF4-FFF2-40B4-BE49-F238E27FC236}">
              <a16:creationId xmlns:a16="http://schemas.microsoft.com/office/drawing/2014/main" id="{1422F99C-3CB0-4AF9-B5A6-BB0A3526BFC3}"/>
            </a:ext>
          </a:extLst>
        </xdr:cNvPr>
        <xdr:cNvCxnSpPr/>
      </xdr:nvCxnSpPr>
      <xdr:spPr>
        <a:xfrm>
          <a:off x="16093440" y="74504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90805</xdr:rowOff>
    </xdr:from>
    <xdr:to>
      <xdr:col>120</xdr:col>
      <xdr:colOff>114300</xdr:colOff>
      <xdr:row>42</xdr:row>
      <xdr:rowOff>90805</xdr:rowOff>
    </xdr:to>
    <xdr:cxnSp macro="">
      <xdr:nvCxnSpPr>
        <xdr:cNvPr id="453" name="直線コネクタ 452">
          <a:extLst>
            <a:ext uri="{FF2B5EF4-FFF2-40B4-BE49-F238E27FC236}">
              <a16:creationId xmlns:a16="http://schemas.microsoft.com/office/drawing/2014/main" id="{2E8FD97D-B818-4754-94DB-0C648006AE83}"/>
            </a:ext>
          </a:extLst>
        </xdr:cNvPr>
        <xdr:cNvCxnSpPr/>
      </xdr:nvCxnSpPr>
      <xdr:spPr>
        <a:xfrm>
          <a:off x="16093440" y="713168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118745</xdr:rowOff>
    </xdr:from>
    <xdr:ext cx="248285" cy="253365"/>
    <xdr:sp macro="" textlink="">
      <xdr:nvSpPr>
        <xdr:cNvPr id="454" name="テキスト ボックス 453">
          <a:extLst>
            <a:ext uri="{FF2B5EF4-FFF2-40B4-BE49-F238E27FC236}">
              <a16:creationId xmlns:a16="http://schemas.microsoft.com/office/drawing/2014/main" id="{B96EB6C6-4F7B-4029-8FBD-5D635FC084F1}"/>
            </a:ext>
          </a:extLst>
        </xdr:cNvPr>
        <xdr:cNvSpPr txBox="1"/>
      </xdr:nvSpPr>
      <xdr:spPr>
        <a:xfrm>
          <a:off x="15890240" y="6991985"/>
          <a:ext cx="248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106680</xdr:rowOff>
    </xdr:from>
    <xdr:to>
      <xdr:col>120</xdr:col>
      <xdr:colOff>114300</xdr:colOff>
      <xdr:row>40</xdr:row>
      <xdr:rowOff>106680</xdr:rowOff>
    </xdr:to>
    <xdr:cxnSp macro="">
      <xdr:nvCxnSpPr>
        <xdr:cNvPr id="455" name="直線コネクタ 454">
          <a:extLst>
            <a:ext uri="{FF2B5EF4-FFF2-40B4-BE49-F238E27FC236}">
              <a16:creationId xmlns:a16="http://schemas.microsoft.com/office/drawing/2014/main" id="{0428624F-4368-4522-A85F-157BB396F6D1}"/>
            </a:ext>
          </a:extLst>
        </xdr:cNvPr>
        <xdr:cNvCxnSpPr/>
      </xdr:nvCxnSpPr>
      <xdr:spPr>
        <a:xfrm>
          <a:off x="16093440" y="681228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134620</xdr:rowOff>
    </xdr:from>
    <xdr:ext cx="595630" cy="253365"/>
    <xdr:sp macro="" textlink="">
      <xdr:nvSpPr>
        <xdr:cNvPr id="456" name="テキスト ボックス 455">
          <a:extLst>
            <a:ext uri="{FF2B5EF4-FFF2-40B4-BE49-F238E27FC236}">
              <a16:creationId xmlns:a16="http://schemas.microsoft.com/office/drawing/2014/main" id="{C4AC67FE-373B-45BD-95EE-B3FD1B52894C}"/>
            </a:ext>
          </a:extLst>
        </xdr:cNvPr>
        <xdr:cNvSpPr txBox="1"/>
      </xdr:nvSpPr>
      <xdr:spPr>
        <a:xfrm>
          <a:off x="15589250" y="667258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38</xdr:row>
      <xdr:rowOff>122555</xdr:rowOff>
    </xdr:from>
    <xdr:to>
      <xdr:col>120</xdr:col>
      <xdr:colOff>114300</xdr:colOff>
      <xdr:row>38</xdr:row>
      <xdr:rowOff>122555</xdr:rowOff>
    </xdr:to>
    <xdr:cxnSp macro="">
      <xdr:nvCxnSpPr>
        <xdr:cNvPr id="457" name="直線コネクタ 456">
          <a:extLst>
            <a:ext uri="{FF2B5EF4-FFF2-40B4-BE49-F238E27FC236}">
              <a16:creationId xmlns:a16="http://schemas.microsoft.com/office/drawing/2014/main" id="{19668922-37CE-4B54-A452-49860B7587C9}"/>
            </a:ext>
          </a:extLst>
        </xdr:cNvPr>
        <xdr:cNvCxnSpPr/>
      </xdr:nvCxnSpPr>
      <xdr:spPr>
        <a:xfrm>
          <a:off x="16093440" y="64928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37</xdr:row>
      <xdr:rowOff>151130</xdr:rowOff>
    </xdr:from>
    <xdr:ext cx="595630" cy="253365"/>
    <xdr:sp macro="" textlink="">
      <xdr:nvSpPr>
        <xdr:cNvPr id="458" name="テキスト ボックス 457">
          <a:extLst>
            <a:ext uri="{FF2B5EF4-FFF2-40B4-BE49-F238E27FC236}">
              <a16:creationId xmlns:a16="http://schemas.microsoft.com/office/drawing/2014/main" id="{6A7516FE-B9C0-4038-ABE6-A7036F4488E2}"/>
            </a:ext>
          </a:extLst>
        </xdr:cNvPr>
        <xdr:cNvSpPr txBox="1"/>
      </xdr:nvSpPr>
      <xdr:spPr>
        <a:xfrm>
          <a:off x="15589250" y="635381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138430</xdr:rowOff>
    </xdr:from>
    <xdr:to>
      <xdr:col>120</xdr:col>
      <xdr:colOff>114300</xdr:colOff>
      <xdr:row>36</xdr:row>
      <xdr:rowOff>138430</xdr:rowOff>
    </xdr:to>
    <xdr:cxnSp macro="">
      <xdr:nvCxnSpPr>
        <xdr:cNvPr id="459" name="直線コネクタ 458">
          <a:extLst>
            <a:ext uri="{FF2B5EF4-FFF2-40B4-BE49-F238E27FC236}">
              <a16:creationId xmlns:a16="http://schemas.microsoft.com/office/drawing/2014/main" id="{3321EC8E-C637-47E2-B908-B69F80D77A9C}"/>
            </a:ext>
          </a:extLst>
        </xdr:cNvPr>
        <xdr:cNvCxnSpPr/>
      </xdr:nvCxnSpPr>
      <xdr:spPr>
        <a:xfrm>
          <a:off x="16093440" y="617347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167005</xdr:rowOff>
    </xdr:from>
    <xdr:ext cx="595630" cy="252730"/>
    <xdr:sp macro="" textlink="">
      <xdr:nvSpPr>
        <xdr:cNvPr id="460" name="テキスト ボックス 459">
          <a:extLst>
            <a:ext uri="{FF2B5EF4-FFF2-40B4-BE49-F238E27FC236}">
              <a16:creationId xmlns:a16="http://schemas.microsoft.com/office/drawing/2014/main" id="{BE2004F9-33AF-43C9-9649-A8F8F0B326D5}"/>
            </a:ext>
          </a:extLst>
        </xdr:cNvPr>
        <xdr:cNvSpPr txBox="1"/>
      </xdr:nvSpPr>
      <xdr:spPr>
        <a:xfrm>
          <a:off x="15589250" y="603440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34</xdr:row>
      <xdr:rowOff>154305</xdr:rowOff>
    </xdr:from>
    <xdr:to>
      <xdr:col>120</xdr:col>
      <xdr:colOff>114300</xdr:colOff>
      <xdr:row>34</xdr:row>
      <xdr:rowOff>154305</xdr:rowOff>
    </xdr:to>
    <xdr:cxnSp macro="">
      <xdr:nvCxnSpPr>
        <xdr:cNvPr id="461" name="直線コネクタ 460">
          <a:extLst>
            <a:ext uri="{FF2B5EF4-FFF2-40B4-BE49-F238E27FC236}">
              <a16:creationId xmlns:a16="http://schemas.microsoft.com/office/drawing/2014/main" id="{2E9D5EE0-AF5B-44AA-8471-B73BDCCD93B4}"/>
            </a:ext>
          </a:extLst>
        </xdr:cNvPr>
        <xdr:cNvCxnSpPr/>
      </xdr:nvCxnSpPr>
      <xdr:spPr>
        <a:xfrm>
          <a:off x="16093440" y="585406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15875</xdr:rowOff>
    </xdr:from>
    <xdr:ext cx="595630" cy="252730"/>
    <xdr:sp macro="" textlink="">
      <xdr:nvSpPr>
        <xdr:cNvPr id="462" name="テキスト ボックス 461">
          <a:extLst>
            <a:ext uri="{FF2B5EF4-FFF2-40B4-BE49-F238E27FC236}">
              <a16:creationId xmlns:a16="http://schemas.microsoft.com/office/drawing/2014/main" id="{0E23686D-5C66-44BF-A0CA-9B0FFB024914}"/>
            </a:ext>
          </a:extLst>
        </xdr:cNvPr>
        <xdr:cNvSpPr txBox="1"/>
      </xdr:nvSpPr>
      <xdr:spPr>
        <a:xfrm>
          <a:off x="15589250" y="571563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2540</xdr:rowOff>
    </xdr:from>
    <xdr:to>
      <xdr:col>120</xdr:col>
      <xdr:colOff>114300</xdr:colOff>
      <xdr:row>33</xdr:row>
      <xdr:rowOff>2540</xdr:rowOff>
    </xdr:to>
    <xdr:cxnSp macro="">
      <xdr:nvCxnSpPr>
        <xdr:cNvPr id="463" name="直線コネクタ 462">
          <a:extLst>
            <a:ext uri="{FF2B5EF4-FFF2-40B4-BE49-F238E27FC236}">
              <a16:creationId xmlns:a16="http://schemas.microsoft.com/office/drawing/2014/main" id="{E434D60C-584D-4907-97F0-E50706188436}"/>
            </a:ext>
          </a:extLst>
        </xdr:cNvPr>
        <xdr:cNvCxnSpPr/>
      </xdr:nvCxnSpPr>
      <xdr:spPr>
        <a:xfrm>
          <a:off x="16093440" y="553466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31115</xdr:rowOff>
    </xdr:from>
    <xdr:ext cx="595630" cy="252730"/>
    <xdr:sp macro="" textlink="">
      <xdr:nvSpPr>
        <xdr:cNvPr id="464" name="テキスト ボックス 463">
          <a:extLst>
            <a:ext uri="{FF2B5EF4-FFF2-40B4-BE49-F238E27FC236}">
              <a16:creationId xmlns:a16="http://schemas.microsoft.com/office/drawing/2014/main" id="{3511C13D-D232-485F-8E48-73729D4BBFB1}"/>
            </a:ext>
          </a:extLst>
        </xdr:cNvPr>
        <xdr:cNvSpPr txBox="1"/>
      </xdr:nvSpPr>
      <xdr:spPr>
        <a:xfrm>
          <a:off x="15589250" y="539559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465" name="直線コネクタ 464">
          <a:extLst>
            <a:ext uri="{FF2B5EF4-FFF2-40B4-BE49-F238E27FC236}">
              <a16:creationId xmlns:a16="http://schemas.microsoft.com/office/drawing/2014/main" id="{1DC11EC3-60B1-4352-B58E-0E87C7A9490E}"/>
            </a:ext>
          </a:extLst>
        </xdr:cNvPr>
        <xdr:cNvCxnSpPr/>
      </xdr:nvCxnSpPr>
      <xdr:spPr>
        <a:xfrm>
          <a:off x="16093440" y="52152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47625</xdr:rowOff>
    </xdr:from>
    <xdr:ext cx="595630" cy="252730"/>
    <xdr:sp macro="" textlink="">
      <xdr:nvSpPr>
        <xdr:cNvPr id="466" name="テキスト ボックス 465">
          <a:extLst>
            <a:ext uri="{FF2B5EF4-FFF2-40B4-BE49-F238E27FC236}">
              <a16:creationId xmlns:a16="http://schemas.microsoft.com/office/drawing/2014/main" id="{6DFE757C-E7C5-4684-9F58-B4D9C19337B1}"/>
            </a:ext>
          </a:extLst>
        </xdr:cNvPr>
        <xdr:cNvSpPr txBox="1"/>
      </xdr:nvSpPr>
      <xdr:spPr>
        <a:xfrm>
          <a:off x="15589250" y="507682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467" name="【一般廃棄物処理施設】&#10;一人当たり有形固定資産（償却資産）額グラフ枠">
          <a:extLst>
            <a:ext uri="{FF2B5EF4-FFF2-40B4-BE49-F238E27FC236}">
              <a16:creationId xmlns:a16="http://schemas.microsoft.com/office/drawing/2014/main" id="{DF8431FF-F05E-4EA8-BBDA-E1E446CDC1EB}"/>
            </a:ext>
          </a:extLst>
        </xdr:cNvPr>
        <xdr:cNvSpPr/>
      </xdr:nvSpPr>
      <xdr:spPr>
        <a:xfrm>
          <a:off x="16093440" y="5215255"/>
          <a:ext cx="417576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73025</xdr:rowOff>
    </xdr:from>
    <xdr:to>
      <xdr:col>116</xdr:col>
      <xdr:colOff>62865</xdr:colOff>
      <xdr:row>42</xdr:row>
      <xdr:rowOff>81915</xdr:rowOff>
    </xdr:to>
    <xdr:cxnSp macro="">
      <xdr:nvCxnSpPr>
        <xdr:cNvPr id="468" name="直線コネクタ 467">
          <a:extLst>
            <a:ext uri="{FF2B5EF4-FFF2-40B4-BE49-F238E27FC236}">
              <a16:creationId xmlns:a16="http://schemas.microsoft.com/office/drawing/2014/main" id="{CA90F8EC-FB5C-47A3-B777-BF2053EE061E}"/>
            </a:ext>
          </a:extLst>
        </xdr:cNvPr>
        <xdr:cNvCxnSpPr/>
      </xdr:nvCxnSpPr>
      <xdr:spPr>
        <a:xfrm flipV="1">
          <a:off x="19509105" y="5605145"/>
          <a:ext cx="0" cy="1517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85725</xdr:rowOff>
    </xdr:from>
    <xdr:ext cx="469265" cy="252730"/>
    <xdr:sp macro="" textlink="">
      <xdr:nvSpPr>
        <xdr:cNvPr id="469" name="【一般廃棄物処理施設】&#10;一人当たり有形固定資産（償却資産）額最小値テキスト">
          <a:extLst>
            <a:ext uri="{FF2B5EF4-FFF2-40B4-BE49-F238E27FC236}">
              <a16:creationId xmlns:a16="http://schemas.microsoft.com/office/drawing/2014/main" id="{83F197F8-3BDF-4D8C-BB73-ABAE0974BDDB}"/>
            </a:ext>
          </a:extLst>
        </xdr:cNvPr>
        <xdr:cNvSpPr txBox="1"/>
      </xdr:nvSpPr>
      <xdr:spPr>
        <a:xfrm>
          <a:off x="19547840" y="712660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2,613</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81915</xdr:rowOff>
    </xdr:from>
    <xdr:to>
      <xdr:col>116</xdr:col>
      <xdr:colOff>152400</xdr:colOff>
      <xdr:row>42</xdr:row>
      <xdr:rowOff>81915</xdr:rowOff>
    </xdr:to>
    <xdr:cxnSp macro="">
      <xdr:nvCxnSpPr>
        <xdr:cNvPr id="470" name="直線コネクタ 469">
          <a:extLst>
            <a:ext uri="{FF2B5EF4-FFF2-40B4-BE49-F238E27FC236}">
              <a16:creationId xmlns:a16="http://schemas.microsoft.com/office/drawing/2014/main" id="{345C1C5B-49A5-4A55-9C22-298632BFE6C3}"/>
            </a:ext>
          </a:extLst>
        </xdr:cNvPr>
        <xdr:cNvCxnSpPr/>
      </xdr:nvCxnSpPr>
      <xdr:spPr>
        <a:xfrm>
          <a:off x="19443700" y="712279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20955</xdr:rowOff>
    </xdr:from>
    <xdr:ext cx="598170" cy="253365"/>
    <xdr:sp macro="" textlink="">
      <xdr:nvSpPr>
        <xdr:cNvPr id="471" name="【一般廃棄物処理施設】&#10;一人当たり有形固定資産（償却資産）額最大値テキスト">
          <a:extLst>
            <a:ext uri="{FF2B5EF4-FFF2-40B4-BE49-F238E27FC236}">
              <a16:creationId xmlns:a16="http://schemas.microsoft.com/office/drawing/2014/main" id="{477B04F4-ED25-498C-8DFD-302614D2EA08}"/>
            </a:ext>
          </a:extLst>
        </xdr:cNvPr>
        <xdr:cNvSpPr txBox="1"/>
      </xdr:nvSpPr>
      <xdr:spPr>
        <a:xfrm>
          <a:off x="19547840" y="5385435"/>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477,949</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73025</xdr:rowOff>
    </xdr:from>
    <xdr:to>
      <xdr:col>116</xdr:col>
      <xdr:colOff>152400</xdr:colOff>
      <xdr:row>33</xdr:row>
      <xdr:rowOff>73025</xdr:rowOff>
    </xdr:to>
    <xdr:cxnSp macro="">
      <xdr:nvCxnSpPr>
        <xdr:cNvPr id="472" name="直線コネクタ 471">
          <a:extLst>
            <a:ext uri="{FF2B5EF4-FFF2-40B4-BE49-F238E27FC236}">
              <a16:creationId xmlns:a16="http://schemas.microsoft.com/office/drawing/2014/main" id="{36FC56FC-7882-4370-933D-9B884297A38C}"/>
            </a:ext>
          </a:extLst>
        </xdr:cNvPr>
        <xdr:cNvCxnSpPr/>
      </xdr:nvCxnSpPr>
      <xdr:spPr>
        <a:xfrm>
          <a:off x="19443700" y="560514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35560</xdr:rowOff>
    </xdr:from>
    <xdr:ext cx="598170" cy="252730"/>
    <xdr:sp macro="" textlink="">
      <xdr:nvSpPr>
        <xdr:cNvPr id="473" name="【一般廃棄物処理施設】&#10;一人当たり有形固定資産（償却資産）額平均値テキスト">
          <a:extLst>
            <a:ext uri="{FF2B5EF4-FFF2-40B4-BE49-F238E27FC236}">
              <a16:creationId xmlns:a16="http://schemas.microsoft.com/office/drawing/2014/main" id="{7106C3F8-FBD7-4177-8254-9CD8238B22F0}"/>
            </a:ext>
          </a:extLst>
        </xdr:cNvPr>
        <xdr:cNvSpPr txBox="1"/>
      </xdr:nvSpPr>
      <xdr:spPr>
        <a:xfrm>
          <a:off x="19547840" y="6405880"/>
          <a:ext cx="5981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166,229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13335</xdr:rowOff>
    </xdr:from>
    <xdr:to>
      <xdr:col>116</xdr:col>
      <xdr:colOff>114300</xdr:colOff>
      <xdr:row>39</xdr:row>
      <xdr:rowOff>112395</xdr:rowOff>
    </xdr:to>
    <xdr:sp macro="" textlink="">
      <xdr:nvSpPr>
        <xdr:cNvPr id="474" name="フローチャート: 判断 473">
          <a:extLst>
            <a:ext uri="{FF2B5EF4-FFF2-40B4-BE49-F238E27FC236}">
              <a16:creationId xmlns:a16="http://schemas.microsoft.com/office/drawing/2014/main" id="{3D686907-099A-4751-8AC9-745192FA9A94}"/>
            </a:ext>
          </a:extLst>
        </xdr:cNvPr>
        <xdr:cNvSpPr/>
      </xdr:nvSpPr>
      <xdr:spPr>
        <a:xfrm>
          <a:off x="19458940" y="65512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0</xdr:rowOff>
    </xdr:from>
    <xdr:to>
      <xdr:col>112</xdr:col>
      <xdr:colOff>38100</xdr:colOff>
      <xdr:row>39</xdr:row>
      <xdr:rowOff>99060</xdr:rowOff>
    </xdr:to>
    <xdr:sp macro="" textlink="">
      <xdr:nvSpPr>
        <xdr:cNvPr id="475" name="フローチャート: 判断 474">
          <a:extLst>
            <a:ext uri="{FF2B5EF4-FFF2-40B4-BE49-F238E27FC236}">
              <a16:creationId xmlns:a16="http://schemas.microsoft.com/office/drawing/2014/main" id="{493873D2-F89D-4532-8E37-42B5F2B99C2E}"/>
            </a:ext>
          </a:extLst>
        </xdr:cNvPr>
        <xdr:cNvSpPr/>
      </xdr:nvSpPr>
      <xdr:spPr>
        <a:xfrm>
          <a:off x="18735040" y="653796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57785</xdr:rowOff>
    </xdr:from>
    <xdr:to>
      <xdr:col>107</xdr:col>
      <xdr:colOff>101600</xdr:colOff>
      <xdr:row>39</xdr:row>
      <xdr:rowOff>156845</xdr:rowOff>
    </xdr:to>
    <xdr:sp macro="" textlink="">
      <xdr:nvSpPr>
        <xdr:cNvPr id="476" name="フローチャート: 判断 475">
          <a:extLst>
            <a:ext uri="{FF2B5EF4-FFF2-40B4-BE49-F238E27FC236}">
              <a16:creationId xmlns:a16="http://schemas.microsoft.com/office/drawing/2014/main" id="{B6534321-117C-4160-8EE8-66C43DD256F6}"/>
            </a:ext>
          </a:extLst>
        </xdr:cNvPr>
        <xdr:cNvSpPr/>
      </xdr:nvSpPr>
      <xdr:spPr>
        <a:xfrm>
          <a:off x="17937480" y="65957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54610</xdr:rowOff>
    </xdr:from>
    <xdr:to>
      <xdr:col>102</xdr:col>
      <xdr:colOff>165100</xdr:colOff>
      <xdr:row>39</xdr:row>
      <xdr:rowOff>153670</xdr:rowOff>
    </xdr:to>
    <xdr:sp macro="" textlink="">
      <xdr:nvSpPr>
        <xdr:cNvPr id="477" name="フローチャート: 判断 476">
          <a:extLst>
            <a:ext uri="{FF2B5EF4-FFF2-40B4-BE49-F238E27FC236}">
              <a16:creationId xmlns:a16="http://schemas.microsoft.com/office/drawing/2014/main" id="{BD469B02-2816-47C2-886E-595C8E41D1F7}"/>
            </a:ext>
          </a:extLst>
        </xdr:cNvPr>
        <xdr:cNvSpPr/>
      </xdr:nvSpPr>
      <xdr:spPr>
        <a:xfrm>
          <a:off x="17162780" y="65925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128905</xdr:rowOff>
    </xdr:from>
    <xdr:to>
      <xdr:col>98</xdr:col>
      <xdr:colOff>38100</xdr:colOff>
      <xdr:row>39</xdr:row>
      <xdr:rowOff>60960</xdr:rowOff>
    </xdr:to>
    <xdr:sp macro="" textlink="">
      <xdr:nvSpPr>
        <xdr:cNvPr id="478" name="フローチャート: 判断 477">
          <a:extLst>
            <a:ext uri="{FF2B5EF4-FFF2-40B4-BE49-F238E27FC236}">
              <a16:creationId xmlns:a16="http://schemas.microsoft.com/office/drawing/2014/main" id="{96B5B053-AEC7-453E-8B10-D10BCAE148EE}"/>
            </a:ext>
          </a:extLst>
        </xdr:cNvPr>
        <xdr:cNvSpPr/>
      </xdr:nvSpPr>
      <xdr:spPr>
        <a:xfrm>
          <a:off x="16388080" y="649922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2730"/>
    <xdr:sp macro="" textlink="">
      <xdr:nvSpPr>
        <xdr:cNvPr id="479" name="テキスト ボックス 478">
          <a:extLst>
            <a:ext uri="{FF2B5EF4-FFF2-40B4-BE49-F238E27FC236}">
              <a16:creationId xmlns:a16="http://schemas.microsoft.com/office/drawing/2014/main" id="{FD9FB41D-8A6A-42BE-A946-813B03CA23C9}"/>
            </a:ext>
          </a:extLst>
        </xdr:cNvPr>
        <xdr:cNvSpPr txBox="1"/>
      </xdr:nvSpPr>
      <xdr:spPr>
        <a:xfrm>
          <a:off x="1934210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2730"/>
    <xdr:sp macro="" textlink="">
      <xdr:nvSpPr>
        <xdr:cNvPr id="480" name="テキスト ボックス 479">
          <a:extLst>
            <a:ext uri="{FF2B5EF4-FFF2-40B4-BE49-F238E27FC236}">
              <a16:creationId xmlns:a16="http://schemas.microsoft.com/office/drawing/2014/main" id="{346A59F4-5F3F-4EAE-B483-F98BEB962972}"/>
            </a:ext>
          </a:extLst>
        </xdr:cNvPr>
        <xdr:cNvSpPr txBox="1"/>
      </xdr:nvSpPr>
      <xdr:spPr>
        <a:xfrm>
          <a:off x="1860423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61365" cy="252730"/>
    <xdr:sp macro="" textlink="">
      <xdr:nvSpPr>
        <xdr:cNvPr id="481" name="テキスト ボックス 480">
          <a:extLst>
            <a:ext uri="{FF2B5EF4-FFF2-40B4-BE49-F238E27FC236}">
              <a16:creationId xmlns:a16="http://schemas.microsoft.com/office/drawing/2014/main" id="{E510968A-3166-4641-8D71-1655A9BFCC51}"/>
            </a:ext>
          </a:extLst>
        </xdr:cNvPr>
        <xdr:cNvSpPr txBox="1"/>
      </xdr:nvSpPr>
      <xdr:spPr>
        <a:xfrm>
          <a:off x="17820640" y="744855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2730"/>
    <xdr:sp macro="" textlink="">
      <xdr:nvSpPr>
        <xdr:cNvPr id="482" name="テキスト ボックス 481">
          <a:extLst>
            <a:ext uri="{FF2B5EF4-FFF2-40B4-BE49-F238E27FC236}">
              <a16:creationId xmlns:a16="http://schemas.microsoft.com/office/drawing/2014/main" id="{E01A59DA-BE8F-4C02-8103-6916058E5269}"/>
            </a:ext>
          </a:extLst>
        </xdr:cNvPr>
        <xdr:cNvSpPr txBox="1"/>
      </xdr:nvSpPr>
      <xdr:spPr>
        <a:xfrm>
          <a:off x="1704594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2730"/>
    <xdr:sp macro="" textlink="">
      <xdr:nvSpPr>
        <xdr:cNvPr id="483" name="テキスト ボックス 482">
          <a:extLst>
            <a:ext uri="{FF2B5EF4-FFF2-40B4-BE49-F238E27FC236}">
              <a16:creationId xmlns:a16="http://schemas.microsoft.com/office/drawing/2014/main" id="{AB13C9E1-E5A9-46F6-8B3F-99CFF16941E1}"/>
            </a:ext>
          </a:extLst>
        </xdr:cNvPr>
        <xdr:cNvSpPr txBox="1"/>
      </xdr:nvSpPr>
      <xdr:spPr>
        <a:xfrm>
          <a:off x="16257270" y="74485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114300</xdr:rowOff>
    </xdr:from>
    <xdr:to>
      <xdr:col>116</xdr:col>
      <xdr:colOff>114300</xdr:colOff>
      <xdr:row>41</xdr:row>
      <xdr:rowOff>45720</xdr:rowOff>
    </xdr:to>
    <xdr:sp macro="" textlink="">
      <xdr:nvSpPr>
        <xdr:cNvPr id="484" name="楕円 483">
          <a:extLst>
            <a:ext uri="{FF2B5EF4-FFF2-40B4-BE49-F238E27FC236}">
              <a16:creationId xmlns:a16="http://schemas.microsoft.com/office/drawing/2014/main" id="{0B9E080B-4958-4B06-B23F-B7D21C2579C4}"/>
            </a:ext>
          </a:extLst>
        </xdr:cNvPr>
        <xdr:cNvSpPr/>
      </xdr:nvSpPr>
      <xdr:spPr>
        <a:xfrm>
          <a:off x="19458940" y="68199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93345</xdr:rowOff>
    </xdr:from>
    <xdr:ext cx="534035" cy="253365"/>
    <xdr:sp macro="" textlink="">
      <xdr:nvSpPr>
        <xdr:cNvPr id="485" name="【一般廃棄物処理施設】&#10;一人当たり有形固定資産（償却資産）額該当値テキスト">
          <a:extLst>
            <a:ext uri="{FF2B5EF4-FFF2-40B4-BE49-F238E27FC236}">
              <a16:creationId xmlns:a16="http://schemas.microsoft.com/office/drawing/2014/main" id="{FBB80EAB-44FA-49D0-A357-F70EDA246467}"/>
            </a:ext>
          </a:extLst>
        </xdr:cNvPr>
        <xdr:cNvSpPr txBox="1"/>
      </xdr:nvSpPr>
      <xdr:spPr>
        <a:xfrm>
          <a:off x="19547840" y="679894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82,044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124460</xdr:rowOff>
    </xdr:from>
    <xdr:to>
      <xdr:col>112</xdr:col>
      <xdr:colOff>38100</xdr:colOff>
      <xdr:row>41</xdr:row>
      <xdr:rowOff>55880</xdr:rowOff>
    </xdr:to>
    <xdr:sp macro="" textlink="">
      <xdr:nvSpPr>
        <xdr:cNvPr id="486" name="楕円 485">
          <a:extLst>
            <a:ext uri="{FF2B5EF4-FFF2-40B4-BE49-F238E27FC236}">
              <a16:creationId xmlns:a16="http://schemas.microsoft.com/office/drawing/2014/main" id="{CF8CDA57-6D5D-407F-A9E6-D298B6DA92ED}"/>
            </a:ext>
          </a:extLst>
        </xdr:cNvPr>
        <xdr:cNvSpPr/>
      </xdr:nvSpPr>
      <xdr:spPr>
        <a:xfrm>
          <a:off x="18735040" y="683006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40</xdr:row>
      <xdr:rowOff>163830</xdr:rowOff>
    </xdr:from>
    <xdr:to>
      <xdr:col>116</xdr:col>
      <xdr:colOff>63500</xdr:colOff>
      <xdr:row>41</xdr:row>
      <xdr:rowOff>5715</xdr:rowOff>
    </xdr:to>
    <xdr:cxnSp macro="">
      <xdr:nvCxnSpPr>
        <xdr:cNvPr id="487" name="直線コネクタ 486">
          <a:extLst>
            <a:ext uri="{FF2B5EF4-FFF2-40B4-BE49-F238E27FC236}">
              <a16:creationId xmlns:a16="http://schemas.microsoft.com/office/drawing/2014/main" id="{92FE7B8B-9C8F-4D59-80CF-51BACA0EB373}"/>
            </a:ext>
          </a:extLst>
        </xdr:cNvPr>
        <xdr:cNvCxnSpPr/>
      </xdr:nvCxnSpPr>
      <xdr:spPr>
        <a:xfrm flipV="1">
          <a:off x="18771870" y="6869430"/>
          <a:ext cx="73787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107315</xdr:rowOff>
    </xdr:from>
    <xdr:to>
      <xdr:col>107</xdr:col>
      <xdr:colOff>101600</xdr:colOff>
      <xdr:row>42</xdr:row>
      <xdr:rowOff>39370</xdr:rowOff>
    </xdr:to>
    <xdr:sp macro="" textlink="">
      <xdr:nvSpPr>
        <xdr:cNvPr id="488" name="楕円 487">
          <a:extLst>
            <a:ext uri="{FF2B5EF4-FFF2-40B4-BE49-F238E27FC236}">
              <a16:creationId xmlns:a16="http://schemas.microsoft.com/office/drawing/2014/main" id="{DDCED85B-D574-477D-91A2-C4221C5E289B}"/>
            </a:ext>
          </a:extLst>
        </xdr:cNvPr>
        <xdr:cNvSpPr/>
      </xdr:nvSpPr>
      <xdr:spPr>
        <a:xfrm>
          <a:off x="17937480" y="69805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5715</xdr:rowOff>
    </xdr:from>
    <xdr:to>
      <xdr:col>111</xdr:col>
      <xdr:colOff>171450</xdr:colOff>
      <xdr:row>41</xdr:row>
      <xdr:rowOff>156845</xdr:rowOff>
    </xdr:to>
    <xdr:cxnSp macro="">
      <xdr:nvCxnSpPr>
        <xdr:cNvPr id="489" name="直線コネクタ 488">
          <a:extLst>
            <a:ext uri="{FF2B5EF4-FFF2-40B4-BE49-F238E27FC236}">
              <a16:creationId xmlns:a16="http://schemas.microsoft.com/office/drawing/2014/main" id="{F02AF6CE-3BB8-4E85-AB1C-6EDD188EFA7A}"/>
            </a:ext>
          </a:extLst>
        </xdr:cNvPr>
        <xdr:cNvCxnSpPr/>
      </xdr:nvCxnSpPr>
      <xdr:spPr>
        <a:xfrm flipV="1">
          <a:off x="17988280" y="6878955"/>
          <a:ext cx="78359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88265</xdr:rowOff>
    </xdr:from>
    <xdr:to>
      <xdr:col>102</xdr:col>
      <xdr:colOff>165100</xdr:colOff>
      <xdr:row>41</xdr:row>
      <xdr:rowOff>19685</xdr:rowOff>
    </xdr:to>
    <xdr:sp macro="" textlink="">
      <xdr:nvSpPr>
        <xdr:cNvPr id="490" name="楕円 489">
          <a:extLst>
            <a:ext uri="{FF2B5EF4-FFF2-40B4-BE49-F238E27FC236}">
              <a16:creationId xmlns:a16="http://schemas.microsoft.com/office/drawing/2014/main" id="{A8382678-90F3-4DF0-AE93-CAA5A8E0B890}"/>
            </a:ext>
          </a:extLst>
        </xdr:cNvPr>
        <xdr:cNvSpPr/>
      </xdr:nvSpPr>
      <xdr:spPr>
        <a:xfrm>
          <a:off x="17162780" y="67938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137795</xdr:rowOff>
    </xdr:from>
    <xdr:to>
      <xdr:col>107</xdr:col>
      <xdr:colOff>50800</xdr:colOff>
      <xdr:row>41</xdr:row>
      <xdr:rowOff>156845</xdr:rowOff>
    </xdr:to>
    <xdr:cxnSp macro="">
      <xdr:nvCxnSpPr>
        <xdr:cNvPr id="491" name="直線コネクタ 490">
          <a:extLst>
            <a:ext uri="{FF2B5EF4-FFF2-40B4-BE49-F238E27FC236}">
              <a16:creationId xmlns:a16="http://schemas.microsoft.com/office/drawing/2014/main" id="{55CC0C1A-584F-4A11-B9B0-6AA3F10B0B5B}"/>
            </a:ext>
          </a:extLst>
        </xdr:cNvPr>
        <xdr:cNvCxnSpPr/>
      </xdr:nvCxnSpPr>
      <xdr:spPr>
        <a:xfrm>
          <a:off x="17213580" y="6843395"/>
          <a:ext cx="774700" cy="186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19685</xdr:rowOff>
    </xdr:from>
    <xdr:to>
      <xdr:col>98</xdr:col>
      <xdr:colOff>38100</xdr:colOff>
      <xdr:row>41</xdr:row>
      <xdr:rowOff>118745</xdr:rowOff>
    </xdr:to>
    <xdr:sp macro="" textlink="">
      <xdr:nvSpPr>
        <xdr:cNvPr id="492" name="楕円 491">
          <a:extLst>
            <a:ext uri="{FF2B5EF4-FFF2-40B4-BE49-F238E27FC236}">
              <a16:creationId xmlns:a16="http://schemas.microsoft.com/office/drawing/2014/main" id="{670C9E68-4D9B-4896-B235-82E30B418DAB}"/>
            </a:ext>
          </a:extLst>
        </xdr:cNvPr>
        <xdr:cNvSpPr/>
      </xdr:nvSpPr>
      <xdr:spPr>
        <a:xfrm>
          <a:off x="16388080" y="689292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40</xdr:row>
      <xdr:rowOff>137795</xdr:rowOff>
    </xdr:from>
    <xdr:to>
      <xdr:col>102</xdr:col>
      <xdr:colOff>114300</xdr:colOff>
      <xdr:row>41</xdr:row>
      <xdr:rowOff>69850</xdr:rowOff>
    </xdr:to>
    <xdr:cxnSp macro="">
      <xdr:nvCxnSpPr>
        <xdr:cNvPr id="493" name="直線コネクタ 492">
          <a:extLst>
            <a:ext uri="{FF2B5EF4-FFF2-40B4-BE49-F238E27FC236}">
              <a16:creationId xmlns:a16="http://schemas.microsoft.com/office/drawing/2014/main" id="{4EB69445-FBD4-4689-AC3C-08C84316A1C3}"/>
            </a:ext>
          </a:extLst>
        </xdr:cNvPr>
        <xdr:cNvCxnSpPr/>
      </xdr:nvCxnSpPr>
      <xdr:spPr>
        <a:xfrm flipV="1">
          <a:off x="16424910" y="6843395"/>
          <a:ext cx="78867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37</xdr:row>
      <xdr:rowOff>115570</xdr:rowOff>
    </xdr:from>
    <xdr:ext cx="598170" cy="253365"/>
    <xdr:sp macro="" textlink="">
      <xdr:nvSpPr>
        <xdr:cNvPr id="494" name="n_1aveValue【一般廃棄物処理施設】&#10;一人当たり有形固定資産（償却資産）額">
          <a:extLst>
            <a:ext uri="{FF2B5EF4-FFF2-40B4-BE49-F238E27FC236}">
              <a16:creationId xmlns:a16="http://schemas.microsoft.com/office/drawing/2014/main" id="{FA57A156-0812-48F8-93D5-76ABD80E8B7E}"/>
            </a:ext>
          </a:extLst>
        </xdr:cNvPr>
        <xdr:cNvSpPr txBox="1"/>
      </xdr:nvSpPr>
      <xdr:spPr>
        <a:xfrm>
          <a:off x="18496280" y="631825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170,239</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38</xdr:row>
      <xdr:rowOff>5715</xdr:rowOff>
    </xdr:from>
    <xdr:ext cx="598170" cy="253365"/>
    <xdr:sp macro="" textlink="">
      <xdr:nvSpPr>
        <xdr:cNvPr id="495" name="n_2aveValue【一般廃棄物処理施設】&#10;一人当たり有形固定資産（償却資産）額">
          <a:extLst>
            <a:ext uri="{FF2B5EF4-FFF2-40B4-BE49-F238E27FC236}">
              <a16:creationId xmlns:a16="http://schemas.microsoft.com/office/drawing/2014/main" id="{B7AE04F8-3E25-42FC-B81F-C3E16108D480}"/>
            </a:ext>
          </a:extLst>
        </xdr:cNvPr>
        <xdr:cNvSpPr txBox="1"/>
      </xdr:nvSpPr>
      <xdr:spPr>
        <a:xfrm>
          <a:off x="17734280" y="6376035"/>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152,262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38</xdr:row>
      <xdr:rowOff>2540</xdr:rowOff>
    </xdr:from>
    <xdr:ext cx="598170" cy="253365"/>
    <xdr:sp macro="" textlink="">
      <xdr:nvSpPr>
        <xdr:cNvPr id="496" name="n_3aveValue【一般廃棄物処理施設】&#10;一人当たり有形固定資産（償却資産）額">
          <a:extLst>
            <a:ext uri="{FF2B5EF4-FFF2-40B4-BE49-F238E27FC236}">
              <a16:creationId xmlns:a16="http://schemas.microsoft.com/office/drawing/2014/main" id="{EB1C6659-79AE-494B-83C2-91A99832FEA4}"/>
            </a:ext>
          </a:extLst>
        </xdr:cNvPr>
        <xdr:cNvSpPr txBox="1"/>
      </xdr:nvSpPr>
      <xdr:spPr>
        <a:xfrm>
          <a:off x="16936720" y="637286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153,132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37</xdr:row>
      <xdr:rowOff>76835</xdr:rowOff>
    </xdr:from>
    <xdr:ext cx="598170" cy="253365"/>
    <xdr:sp macro="" textlink="">
      <xdr:nvSpPr>
        <xdr:cNvPr id="497" name="n_4aveValue【一般廃棄物処理施設】&#10;一人当たり有形固定資産（償却資産）額">
          <a:extLst>
            <a:ext uri="{FF2B5EF4-FFF2-40B4-BE49-F238E27FC236}">
              <a16:creationId xmlns:a16="http://schemas.microsoft.com/office/drawing/2014/main" id="{D10C0E8B-15B7-4B0E-ADBC-F0AA4146E4D4}"/>
            </a:ext>
          </a:extLst>
        </xdr:cNvPr>
        <xdr:cNvSpPr txBox="1"/>
      </xdr:nvSpPr>
      <xdr:spPr>
        <a:xfrm>
          <a:off x="16162020" y="6279515"/>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182,282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41</xdr:row>
      <xdr:rowOff>47625</xdr:rowOff>
    </xdr:from>
    <xdr:ext cx="534670" cy="252730"/>
    <xdr:sp macro="" textlink="">
      <xdr:nvSpPr>
        <xdr:cNvPr id="498" name="n_1mainValue【一般廃棄物処理施設】&#10;一人当たり有形固定資産（償却資産）額">
          <a:extLst>
            <a:ext uri="{FF2B5EF4-FFF2-40B4-BE49-F238E27FC236}">
              <a16:creationId xmlns:a16="http://schemas.microsoft.com/office/drawing/2014/main" id="{98C69DD2-4580-48A7-A045-EB1215F7F0AB}"/>
            </a:ext>
          </a:extLst>
        </xdr:cNvPr>
        <xdr:cNvSpPr txBox="1"/>
      </xdr:nvSpPr>
      <xdr:spPr>
        <a:xfrm>
          <a:off x="18528665" y="692086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78,916</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42</xdr:row>
      <xdr:rowOff>31115</xdr:rowOff>
    </xdr:from>
    <xdr:ext cx="534035" cy="252730"/>
    <xdr:sp macro="" textlink="">
      <xdr:nvSpPr>
        <xdr:cNvPr id="499" name="n_2mainValue【一般廃棄物処理施設】&#10;一人当たり有形固定資産（償却資産）額">
          <a:extLst>
            <a:ext uri="{FF2B5EF4-FFF2-40B4-BE49-F238E27FC236}">
              <a16:creationId xmlns:a16="http://schemas.microsoft.com/office/drawing/2014/main" id="{E296F306-A2DE-4991-B21A-3894E14E6D1F}"/>
            </a:ext>
          </a:extLst>
        </xdr:cNvPr>
        <xdr:cNvSpPr txBox="1"/>
      </xdr:nvSpPr>
      <xdr:spPr>
        <a:xfrm>
          <a:off x="17766665" y="7071995"/>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31,543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41</xdr:row>
      <xdr:rowOff>11430</xdr:rowOff>
    </xdr:from>
    <xdr:ext cx="534670" cy="252730"/>
    <xdr:sp macro="" textlink="">
      <xdr:nvSpPr>
        <xdr:cNvPr id="500" name="n_3mainValue【一般廃棄物処理施設】&#10;一人当たり有形固定資産（償却資産）額">
          <a:extLst>
            <a:ext uri="{FF2B5EF4-FFF2-40B4-BE49-F238E27FC236}">
              <a16:creationId xmlns:a16="http://schemas.microsoft.com/office/drawing/2014/main" id="{2078961F-3A1A-4020-962F-D90F55B0A66E}"/>
            </a:ext>
          </a:extLst>
        </xdr:cNvPr>
        <xdr:cNvSpPr txBox="1"/>
      </xdr:nvSpPr>
      <xdr:spPr>
        <a:xfrm>
          <a:off x="16969105" y="688467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90,112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41</xdr:row>
      <xdr:rowOff>110490</xdr:rowOff>
    </xdr:from>
    <xdr:ext cx="534035" cy="253365"/>
    <xdr:sp macro="" textlink="">
      <xdr:nvSpPr>
        <xdr:cNvPr id="501" name="n_4mainValue【一般廃棄物処理施設】&#10;一人当たり有形固定資産（償却資産）額">
          <a:extLst>
            <a:ext uri="{FF2B5EF4-FFF2-40B4-BE49-F238E27FC236}">
              <a16:creationId xmlns:a16="http://schemas.microsoft.com/office/drawing/2014/main" id="{782795DE-198C-4FF6-9598-B26BAF0F4506}"/>
            </a:ext>
          </a:extLst>
        </xdr:cNvPr>
        <xdr:cNvSpPr txBox="1"/>
      </xdr:nvSpPr>
      <xdr:spPr>
        <a:xfrm>
          <a:off x="16194405" y="698373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59,007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502" name="正方形/長方形 501">
          <a:extLst>
            <a:ext uri="{FF2B5EF4-FFF2-40B4-BE49-F238E27FC236}">
              <a16:creationId xmlns:a16="http://schemas.microsoft.com/office/drawing/2014/main" id="{8192B193-06B4-4961-9140-E6A472E2E5BE}"/>
            </a:ext>
          </a:extLst>
        </xdr:cNvPr>
        <xdr:cNvSpPr/>
      </xdr:nvSpPr>
      <xdr:spPr>
        <a:xfrm>
          <a:off x="10960100" y="7823200"/>
          <a:ext cx="41529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CFED09E2-712C-4EFB-8B5B-8DFCD1D8D7C1}"/>
            </a:ext>
          </a:extLst>
        </xdr:cNvPr>
        <xdr:cNvSpPr/>
      </xdr:nvSpPr>
      <xdr:spPr>
        <a:xfrm>
          <a:off x="11064240" y="8468995"/>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504" name="正方形/長方形 503">
          <a:extLst>
            <a:ext uri="{FF2B5EF4-FFF2-40B4-BE49-F238E27FC236}">
              <a16:creationId xmlns:a16="http://schemas.microsoft.com/office/drawing/2014/main" id="{B8793D11-C7BC-4689-9534-52FC11733FFF}"/>
            </a:ext>
          </a:extLst>
        </xdr:cNvPr>
        <xdr:cNvSpPr/>
      </xdr:nvSpPr>
      <xdr:spPr>
        <a:xfrm>
          <a:off x="11064240" y="866711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38BFB39D-C210-477B-BFD8-195E94A324C9}"/>
            </a:ext>
          </a:extLst>
        </xdr:cNvPr>
        <xdr:cNvSpPr/>
      </xdr:nvSpPr>
      <xdr:spPr>
        <a:xfrm>
          <a:off x="11965940" y="8468995"/>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506" name="正方形/長方形 505">
          <a:extLst>
            <a:ext uri="{FF2B5EF4-FFF2-40B4-BE49-F238E27FC236}">
              <a16:creationId xmlns:a16="http://schemas.microsoft.com/office/drawing/2014/main" id="{11A3C386-7A18-48C3-8A00-7D3980DBCD0D}"/>
            </a:ext>
          </a:extLst>
        </xdr:cNvPr>
        <xdr:cNvSpPr/>
      </xdr:nvSpPr>
      <xdr:spPr>
        <a:xfrm>
          <a:off x="11965940" y="866711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6A876C0E-17B0-4CCE-9400-0633C3B16708}"/>
            </a:ext>
          </a:extLst>
        </xdr:cNvPr>
        <xdr:cNvSpPr/>
      </xdr:nvSpPr>
      <xdr:spPr>
        <a:xfrm>
          <a:off x="12971780" y="8468995"/>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508" name="正方形/長方形 507">
          <a:extLst>
            <a:ext uri="{FF2B5EF4-FFF2-40B4-BE49-F238E27FC236}">
              <a16:creationId xmlns:a16="http://schemas.microsoft.com/office/drawing/2014/main" id="{E882AB9C-CFD7-46C7-A392-742D3D661745}"/>
            </a:ext>
          </a:extLst>
        </xdr:cNvPr>
        <xdr:cNvSpPr/>
      </xdr:nvSpPr>
      <xdr:spPr>
        <a:xfrm>
          <a:off x="12971780" y="866711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509" name="正方形/長方形 508">
          <a:extLst>
            <a:ext uri="{FF2B5EF4-FFF2-40B4-BE49-F238E27FC236}">
              <a16:creationId xmlns:a16="http://schemas.microsoft.com/office/drawing/2014/main" id="{29DEF0A0-A4FB-4B36-A805-83E5B9823FBE}"/>
            </a:ext>
          </a:extLst>
        </xdr:cNvPr>
        <xdr:cNvSpPr/>
      </xdr:nvSpPr>
      <xdr:spPr>
        <a:xfrm>
          <a:off x="10960100" y="8940800"/>
          <a:ext cx="41529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510" name="テキスト ボックス 509">
          <a:extLst>
            <a:ext uri="{FF2B5EF4-FFF2-40B4-BE49-F238E27FC236}">
              <a16:creationId xmlns:a16="http://schemas.microsoft.com/office/drawing/2014/main" id="{7C6622A5-88CF-4AB0-8AE5-D37E3D5C840F}"/>
            </a:ext>
          </a:extLst>
        </xdr:cNvPr>
        <xdr:cNvSpPr txBox="1"/>
      </xdr:nvSpPr>
      <xdr:spPr>
        <a:xfrm>
          <a:off x="10922000" y="875474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511" name="直線コネクタ 510">
          <a:extLst>
            <a:ext uri="{FF2B5EF4-FFF2-40B4-BE49-F238E27FC236}">
              <a16:creationId xmlns:a16="http://schemas.microsoft.com/office/drawing/2014/main" id="{FE3EDFB7-CF86-4192-B134-63CB6A0EC235}"/>
            </a:ext>
          </a:extLst>
        </xdr:cNvPr>
        <xdr:cNvCxnSpPr/>
      </xdr:nvCxnSpPr>
      <xdr:spPr>
        <a:xfrm>
          <a:off x="10960100" y="1117600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6725" cy="252730"/>
    <xdr:sp macro="" textlink="">
      <xdr:nvSpPr>
        <xdr:cNvPr id="512" name="テキスト ボックス 511">
          <a:extLst>
            <a:ext uri="{FF2B5EF4-FFF2-40B4-BE49-F238E27FC236}">
              <a16:creationId xmlns:a16="http://schemas.microsoft.com/office/drawing/2014/main" id="{D1954E13-55E1-4718-808E-A3138DE94D42}"/>
            </a:ext>
          </a:extLst>
        </xdr:cNvPr>
        <xdr:cNvSpPr txBox="1"/>
      </xdr:nvSpPr>
      <xdr:spPr>
        <a:xfrm>
          <a:off x="10561320" y="110369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128270</xdr:rowOff>
    </xdr:from>
    <xdr:to>
      <xdr:col>89</xdr:col>
      <xdr:colOff>171450</xdr:colOff>
      <xdr:row>64</xdr:row>
      <xdr:rowOff>128270</xdr:rowOff>
    </xdr:to>
    <xdr:cxnSp macro="">
      <xdr:nvCxnSpPr>
        <xdr:cNvPr id="513" name="直線コネクタ 512">
          <a:extLst>
            <a:ext uri="{FF2B5EF4-FFF2-40B4-BE49-F238E27FC236}">
              <a16:creationId xmlns:a16="http://schemas.microsoft.com/office/drawing/2014/main" id="{F0A86013-8C13-4E0A-AA19-60420774FBDD}"/>
            </a:ext>
          </a:extLst>
        </xdr:cNvPr>
        <xdr:cNvCxnSpPr/>
      </xdr:nvCxnSpPr>
      <xdr:spPr>
        <a:xfrm>
          <a:off x="10960100" y="1085723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156210</xdr:rowOff>
    </xdr:from>
    <xdr:ext cx="466725" cy="253365"/>
    <xdr:sp macro="" textlink="">
      <xdr:nvSpPr>
        <xdr:cNvPr id="514" name="テキスト ボックス 513">
          <a:extLst>
            <a:ext uri="{FF2B5EF4-FFF2-40B4-BE49-F238E27FC236}">
              <a16:creationId xmlns:a16="http://schemas.microsoft.com/office/drawing/2014/main" id="{A81EF0E7-A86B-4541-9509-26CA1787126B}"/>
            </a:ext>
          </a:extLst>
        </xdr:cNvPr>
        <xdr:cNvSpPr txBox="1"/>
      </xdr:nvSpPr>
      <xdr:spPr>
        <a:xfrm>
          <a:off x="10561320" y="1071753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143510</xdr:rowOff>
    </xdr:from>
    <xdr:to>
      <xdr:col>89</xdr:col>
      <xdr:colOff>171450</xdr:colOff>
      <xdr:row>62</xdr:row>
      <xdr:rowOff>143510</xdr:rowOff>
    </xdr:to>
    <xdr:cxnSp macro="">
      <xdr:nvCxnSpPr>
        <xdr:cNvPr id="515" name="直線コネクタ 514">
          <a:extLst>
            <a:ext uri="{FF2B5EF4-FFF2-40B4-BE49-F238E27FC236}">
              <a16:creationId xmlns:a16="http://schemas.microsoft.com/office/drawing/2014/main" id="{14CA0A46-303E-4852-9213-5ACC8CA61798}"/>
            </a:ext>
          </a:extLst>
        </xdr:cNvPr>
        <xdr:cNvCxnSpPr/>
      </xdr:nvCxnSpPr>
      <xdr:spPr>
        <a:xfrm>
          <a:off x="10960100" y="1053719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2590" cy="253365"/>
    <xdr:sp macro="" textlink="">
      <xdr:nvSpPr>
        <xdr:cNvPr id="516" name="テキスト ボックス 515">
          <a:extLst>
            <a:ext uri="{FF2B5EF4-FFF2-40B4-BE49-F238E27FC236}">
              <a16:creationId xmlns:a16="http://schemas.microsoft.com/office/drawing/2014/main" id="{E15E3C5B-175C-43DF-B875-4B4959293016}"/>
            </a:ext>
          </a:extLst>
        </xdr:cNvPr>
        <xdr:cNvSpPr txBox="1"/>
      </xdr:nvSpPr>
      <xdr:spPr>
        <a:xfrm>
          <a:off x="10602595" y="1039812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160020</xdr:rowOff>
    </xdr:from>
    <xdr:to>
      <xdr:col>89</xdr:col>
      <xdr:colOff>171450</xdr:colOff>
      <xdr:row>60</xdr:row>
      <xdr:rowOff>160020</xdr:rowOff>
    </xdr:to>
    <xdr:cxnSp macro="">
      <xdr:nvCxnSpPr>
        <xdr:cNvPr id="517" name="直線コネクタ 516">
          <a:extLst>
            <a:ext uri="{FF2B5EF4-FFF2-40B4-BE49-F238E27FC236}">
              <a16:creationId xmlns:a16="http://schemas.microsoft.com/office/drawing/2014/main" id="{5AE9A769-CA90-4051-96EC-BBDCFD8105D9}"/>
            </a:ext>
          </a:extLst>
        </xdr:cNvPr>
        <xdr:cNvCxnSpPr/>
      </xdr:nvCxnSpPr>
      <xdr:spPr>
        <a:xfrm>
          <a:off x="10960100" y="1021842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20320</xdr:rowOff>
    </xdr:from>
    <xdr:ext cx="402590" cy="253365"/>
    <xdr:sp macro="" textlink="">
      <xdr:nvSpPr>
        <xdr:cNvPr id="518" name="テキスト ボックス 517">
          <a:extLst>
            <a:ext uri="{FF2B5EF4-FFF2-40B4-BE49-F238E27FC236}">
              <a16:creationId xmlns:a16="http://schemas.microsoft.com/office/drawing/2014/main" id="{7C160F00-256D-43F8-975A-2C2461C8D4BF}"/>
            </a:ext>
          </a:extLst>
        </xdr:cNvPr>
        <xdr:cNvSpPr txBox="1"/>
      </xdr:nvSpPr>
      <xdr:spPr>
        <a:xfrm>
          <a:off x="10602595" y="1007872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7620</xdr:rowOff>
    </xdr:from>
    <xdr:to>
      <xdr:col>89</xdr:col>
      <xdr:colOff>171450</xdr:colOff>
      <xdr:row>59</xdr:row>
      <xdr:rowOff>7620</xdr:rowOff>
    </xdr:to>
    <xdr:cxnSp macro="">
      <xdr:nvCxnSpPr>
        <xdr:cNvPr id="519" name="直線コネクタ 518">
          <a:extLst>
            <a:ext uri="{FF2B5EF4-FFF2-40B4-BE49-F238E27FC236}">
              <a16:creationId xmlns:a16="http://schemas.microsoft.com/office/drawing/2014/main" id="{B3D4643D-8E07-4C9A-A0DA-05105E74947D}"/>
            </a:ext>
          </a:extLst>
        </xdr:cNvPr>
        <xdr:cNvCxnSpPr/>
      </xdr:nvCxnSpPr>
      <xdr:spPr>
        <a:xfrm>
          <a:off x="10960100" y="989838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36830</xdr:rowOff>
    </xdr:from>
    <xdr:ext cx="402590" cy="253365"/>
    <xdr:sp macro="" textlink="">
      <xdr:nvSpPr>
        <xdr:cNvPr id="520" name="テキスト ボックス 519">
          <a:extLst>
            <a:ext uri="{FF2B5EF4-FFF2-40B4-BE49-F238E27FC236}">
              <a16:creationId xmlns:a16="http://schemas.microsoft.com/office/drawing/2014/main" id="{65733CAF-84DF-4CC5-94B2-ABD0AD57AE66}"/>
            </a:ext>
          </a:extLst>
        </xdr:cNvPr>
        <xdr:cNvSpPr txBox="1"/>
      </xdr:nvSpPr>
      <xdr:spPr>
        <a:xfrm>
          <a:off x="10602595" y="975995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24130</xdr:rowOff>
    </xdr:from>
    <xdr:to>
      <xdr:col>89</xdr:col>
      <xdr:colOff>171450</xdr:colOff>
      <xdr:row>57</xdr:row>
      <xdr:rowOff>24130</xdr:rowOff>
    </xdr:to>
    <xdr:cxnSp macro="">
      <xdr:nvCxnSpPr>
        <xdr:cNvPr id="521" name="直線コネクタ 520">
          <a:extLst>
            <a:ext uri="{FF2B5EF4-FFF2-40B4-BE49-F238E27FC236}">
              <a16:creationId xmlns:a16="http://schemas.microsoft.com/office/drawing/2014/main" id="{6BD317BE-245C-4DBD-8463-0D02D9AC589A}"/>
            </a:ext>
          </a:extLst>
        </xdr:cNvPr>
        <xdr:cNvCxnSpPr/>
      </xdr:nvCxnSpPr>
      <xdr:spPr>
        <a:xfrm>
          <a:off x="10960100" y="957961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52705</xdr:rowOff>
    </xdr:from>
    <xdr:ext cx="402590" cy="252730"/>
    <xdr:sp macro="" textlink="">
      <xdr:nvSpPr>
        <xdr:cNvPr id="522" name="テキスト ボックス 521">
          <a:extLst>
            <a:ext uri="{FF2B5EF4-FFF2-40B4-BE49-F238E27FC236}">
              <a16:creationId xmlns:a16="http://schemas.microsoft.com/office/drawing/2014/main" id="{3D45442A-BC14-430A-A28D-9D5EDCE9F2E4}"/>
            </a:ext>
          </a:extLst>
        </xdr:cNvPr>
        <xdr:cNvSpPr txBox="1"/>
      </xdr:nvSpPr>
      <xdr:spPr>
        <a:xfrm>
          <a:off x="10602595" y="944054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39370</xdr:rowOff>
    </xdr:from>
    <xdr:to>
      <xdr:col>89</xdr:col>
      <xdr:colOff>171450</xdr:colOff>
      <xdr:row>55</xdr:row>
      <xdr:rowOff>39370</xdr:rowOff>
    </xdr:to>
    <xdr:cxnSp macro="">
      <xdr:nvCxnSpPr>
        <xdr:cNvPr id="523" name="直線コネクタ 522">
          <a:extLst>
            <a:ext uri="{FF2B5EF4-FFF2-40B4-BE49-F238E27FC236}">
              <a16:creationId xmlns:a16="http://schemas.microsoft.com/office/drawing/2014/main" id="{171692C2-787F-4BF2-B1DD-7A21FD675605}"/>
            </a:ext>
          </a:extLst>
        </xdr:cNvPr>
        <xdr:cNvCxnSpPr/>
      </xdr:nvCxnSpPr>
      <xdr:spPr>
        <a:xfrm>
          <a:off x="10960100" y="925957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68580</xdr:rowOff>
    </xdr:from>
    <xdr:ext cx="339090" cy="252730"/>
    <xdr:sp macro="" textlink="">
      <xdr:nvSpPr>
        <xdr:cNvPr id="524" name="テキスト ボックス 523">
          <a:extLst>
            <a:ext uri="{FF2B5EF4-FFF2-40B4-BE49-F238E27FC236}">
              <a16:creationId xmlns:a16="http://schemas.microsoft.com/office/drawing/2014/main" id="{8F5C3E8D-4EAA-4061-A4A2-DEF3921D0A53}"/>
            </a:ext>
          </a:extLst>
        </xdr:cNvPr>
        <xdr:cNvSpPr txBox="1"/>
      </xdr:nvSpPr>
      <xdr:spPr>
        <a:xfrm>
          <a:off x="10666730" y="9121140"/>
          <a:ext cx="339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525" name="直線コネクタ 524">
          <a:extLst>
            <a:ext uri="{FF2B5EF4-FFF2-40B4-BE49-F238E27FC236}">
              <a16:creationId xmlns:a16="http://schemas.microsoft.com/office/drawing/2014/main" id="{0B048818-001A-47DD-8229-38A25C68A281}"/>
            </a:ext>
          </a:extLst>
        </xdr:cNvPr>
        <xdr:cNvCxnSpPr/>
      </xdr:nvCxnSpPr>
      <xdr:spPr>
        <a:xfrm>
          <a:off x="10960100" y="894080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55880</xdr:rowOff>
    </xdr:from>
    <xdr:to>
      <xdr:col>90</xdr:col>
      <xdr:colOff>25400</xdr:colOff>
      <xdr:row>66</xdr:row>
      <xdr:rowOff>111760</xdr:rowOff>
    </xdr:to>
    <xdr:sp macro="" textlink="">
      <xdr:nvSpPr>
        <xdr:cNvPr id="526" name="【保健センター・保健所】&#10;有形固定資産減価償却率グラフ枠">
          <a:extLst>
            <a:ext uri="{FF2B5EF4-FFF2-40B4-BE49-F238E27FC236}">
              <a16:creationId xmlns:a16="http://schemas.microsoft.com/office/drawing/2014/main" id="{E909EA6B-E5E1-4EBF-8C69-A342C802F3E0}"/>
            </a:ext>
          </a:extLst>
        </xdr:cNvPr>
        <xdr:cNvSpPr/>
      </xdr:nvSpPr>
      <xdr:spPr>
        <a:xfrm>
          <a:off x="10960100" y="8940800"/>
          <a:ext cx="41529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104140</xdr:rowOff>
    </xdr:from>
    <xdr:to>
      <xdr:col>85</xdr:col>
      <xdr:colOff>126365</xdr:colOff>
      <xdr:row>64</xdr:row>
      <xdr:rowOff>128270</xdr:rowOff>
    </xdr:to>
    <xdr:cxnSp macro="">
      <xdr:nvCxnSpPr>
        <xdr:cNvPr id="527" name="直線コネクタ 526">
          <a:extLst>
            <a:ext uri="{FF2B5EF4-FFF2-40B4-BE49-F238E27FC236}">
              <a16:creationId xmlns:a16="http://schemas.microsoft.com/office/drawing/2014/main" id="{77CF4B29-CACA-49B9-9D51-C94A656622C0}"/>
            </a:ext>
          </a:extLst>
        </xdr:cNvPr>
        <xdr:cNvCxnSpPr/>
      </xdr:nvCxnSpPr>
      <xdr:spPr>
        <a:xfrm flipV="1">
          <a:off x="14375765" y="9324340"/>
          <a:ext cx="0" cy="1532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131445</xdr:rowOff>
    </xdr:from>
    <xdr:ext cx="469265" cy="253365"/>
    <xdr:sp macro="" textlink="">
      <xdr:nvSpPr>
        <xdr:cNvPr id="528" name="【保健センター・保健所】&#10;有形固定資産減価償却率最小値テキスト">
          <a:extLst>
            <a:ext uri="{FF2B5EF4-FFF2-40B4-BE49-F238E27FC236}">
              <a16:creationId xmlns:a16="http://schemas.microsoft.com/office/drawing/2014/main" id="{0DBAC8CA-A712-4BD4-9525-C1DFDD84EFD9}"/>
            </a:ext>
          </a:extLst>
        </xdr:cNvPr>
        <xdr:cNvSpPr txBox="1"/>
      </xdr:nvSpPr>
      <xdr:spPr>
        <a:xfrm>
          <a:off x="14414500" y="1086040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128270</xdr:rowOff>
    </xdr:from>
    <xdr:to>
      <xdr:col>86</xdr:col>
      <xdr:colOff>25400</xdr:colOff>
      <xdr:row>64</xdr:row>
      <xdr:rowOff>128270</xdr:rowOff>
    </xdr:to>
    <xdr:cxnSp macro="">
      <xdr:nvCxnSpPr>
        <xdr:cNvPr id="529" name="直線コネクタ 528">
          <a:extLst>
            <a:ext uri="{FF2B5EF4-FFF2-40B4-BE49-F238E27FC236}">
              <a16:creationId xmlns:a16="http://schemas.microsoft.com/office/drawing/2014/main" id="{F4E772AF-1B9C-4E9A-A546-9710634E5DDC}"/>
            </a:ext>
          </a:extLst>
        </xdr:cNvPr>
        <xdr:cNvCxnSpPr/>
      </xdr:nvCxnSpPr>
      <xdr:spPr>
        <a:xfrm>
          <a:off x="14287500" y="108572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51435</xdr:rowOff>
    </xdr:from>
    <xdr:ext cx="339725" cy="252730"/>
    <xdr:sp macro="" textlink="">
      <xdr:nvSpPr>
        <xdr:cNvPr id="530" name="【保健センター・保健所】&#10;有形固定資産減価償却率最大値テキスト">
          <a:extLst>
            <a:ext uri="{FF2B5EF4-FFF2-40B4-BE49-F238E27FC236}">
              <a16:creationId xmlns:a16="http://schemas.microsoft.com/office/drawing/2014/main" id="{447E5004-AD40-43F8-AF2C-01163D2ED1C3}"/>
            </a:ext>
          </a:extLst>
        </xdr:cNvPr>
        <xdr:cNvSpPr txBox="1"/>
      </xdr:nvSpPr>
      <xdr:spPr>
        <a:xfrm>
          <a:off x="14414500" y="9103995"/>
          <a:ext cx="339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104140</xdr:rowOff>
    </xdr:from>
    <xdr:to>
      <xdr:col>86</xdr:col>
      <xdr:colOff>25400</xdr:colOff>
      <xdr:row>55</xdr:row>
      <xdr:rowOff>104140</xdr:rowOff>
    </xdr:to>
    <xdr:cxnSp macro="">
      <xdr:nvCxnSpPr>
        <xdr:cNvPr id="531" name="直線コネクタ 530">
          <a:extLst>
            <a:ext uri="{FF2B5EF4-FFF2-40B4-BE49-F238E27FC236}">
              <a16:creationId xmlns:a16="http://schemas.microsoft.com/office/drawing/2014/main" id="{4D4DB25C-39FA-4F11-B423-B0A1F63D921A}"/>
            </a:ext>
          </a:extLst>
        </xdr:cNvPr>
        <xdr:cNvCxnSpPr/>
      </xdr:nvCxnSpPr>
      <xdr:spPr>
        <a:xfrm>
          <a:off x="14287500" y="93243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76200</xdr:rowOff>
    </xdr:from>
    <xdr:ext cx="404495" cy="253365"/>
    <xdr:sp macro="" textlink="">
      <xdr:nvSpPr>
        <xdr:cNvPr id="532" name="【保健センター・保健所】&#10;有形固定資産減価償却率平均値テキスト">
          <a:extLst>
            <a:ext uri="{FF2B5EF4-FFF2-40B4-BE49-F238E27FC236}">
              <a16:creationId xmlns:a16="http://schemas.microsoft.com/office/drawing/2014/main" id="{117CA07D-2B2F-408E-A9B0-72FEAB194A66}"/>
            </a:ext>
          </a:extLst>
        </xdr:cNvPr>
        <xdr:cNvSpPr txBox="1"/>
      </xdr:nvSpPr>
      <xdr:spPr>
        <a:xfrm>
          <a:off x="14414500" y="9966960"/>
          <a:ext cx="4044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53975</xdr:rowOff>
    </xdr:from>
    <xdr:to>
      <xdr:col>85</xdr:col>
      <xdr:colOff>171450</xdr:colOff>
      <xdr:row>60</xdr:row>
      <xdr:rowOff>153035</xdr:rowOff>
    </xdr:to>
    <xdr:sp macro="" textlink="">
      <xdr:nvSpPr>
        <xdr:cNvPr id="533" name="フローチャート: 判断 532">
          <a:extLst>
            <a:ext uri="{FF2B5EF4-FFF2-40B4-BE49-F238E27FC236}">
              <a16:creationId xmlns:a16="http://schemas.microsoft.com/office/drawing/2014/main" id="{21813D59-FB25-483C-B839-6A97F4812CFB}"/>
            </a:ext>
          </a:extLst>
        </xdr:cNvPr>
        <xdr:cNvSpPr/>
      </xdr:nvSpPr>
      <xdr:spPr>
        <a:xfrm>
          <a:off x="14325600" y="10112375"/>
          <a:ext cx="8763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94615</xdr:rowOff>
    </xdr:to>
    <xdr:sp macro="" textlink="">
      <xdr:nvSpPr>
        <xdr:cNvPr id="534" name="フローチャート: 判断 533">
          <a:extLst>
            <a:ext uri="{FF2B5EF4-FFF2-40B4-BE49-F238E27FC236}">
              <a16:creationId xmlns:a16="http://schemas.microsoft.com/office/drawing/2014/main" id="{FD77E74E-974B-4ECF-AE31-11FC257CB64C}"/>
            </a:ext>
          </a:extLst>
        </xdr:cNvPr>
        <xdr:cNvSpPr/>
      </xdr:nvSpPr>
      <xdr:spPr>
        <a:xfrm>
          <a:off x="13578840" y="100533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11430</xdr:rowOff>
    </xdr:from>
    <xdr:to>
      <xdr:col>76</xdr:col>
      <xdr:colOff>165100</xdr:colOff>
      <xdr:row>60</xdr:row>
      <xdr:rowOff>110490</xdr:rowOff>
    </xdr:to>
    <xdr:sp macro="" textlink="">
      <xdr:nvSpPr>
        <xdr:cNvPr id="535" name="フローチャート: 判断 534">
          <a:extLst>
            <a:ext uri="{FF2B5EF4-FFF2-40B4-BE49-F238E27FC236}">
              <a16:creationId xmlns:a16="http://schemas.microsoft.com/office/drawing/2014/main" id="{DA2EBD6F-3D1B-4DA3-BEEC-E05AD02F30B9}"/>
            </a:ext>
          </a:extLst>
        </xdr:cNvPr>
        <xdr:cNvSpPr/>
      </xdr:nvSpPr>
      <xdr:spPr>
        <a:xfrm>
          <a:off x="12804140" y="100698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137160</xdr:rowOff>
    </xdr:from>
    <xdr:to>
      <xdr:col>72</xdr:col>
      <xdr:colOff>38100</xdr:colOff>
      <xdr:row>60</xdr:row>
      <xdr:rowOff>69215</xdr:rowOff>
    </xdr:to>
    <xdr:sp macro="" textlink="">
      <xdr:nvSpPr>
        <xdr:cNvPr id="536" name="フローチャート: 判断 535">
          <a:extLst>
            <a:ext uri="{FF2B5EF4-FFF2-40B4-BE49-F238E27FC236}">
              <a16:creationId xmlns:a16="http://schemas.microsoft.com/office/drawing/2014/main" id="{D5556113-75BE-4D6F-8D0F-541C7EE405C3}"/>
            </a:ext>
          </a:extLst>
        </xdr:cNvPr>
        <xdr:cNvSpPr/>
      </xdr:nvSpPr>
      <xdr:spPr>
        <a:xfrm>
          <a:off x="12029440" y="1002792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135255</xdr:rowOff>
    </xdr:from>
    <xdr:to>
      <xdr:col>67</xdr:col>
      <xdr:colOff>101600</xdr:colOff>
      <xdr:row>60</xdr:row>
      <xdr:rowOff>67310</xdr:rowOff>
    </xdr:to>
    <xdr:sp macro="" textlink="">
      <xdr:nvSpPr>
        <xdr:cNvPr id="537" name="フローチャート: 判断 536">
          <a:extLst>
            <a:ext uri="{FF2B5EF4-FFF2-40B4-BE49-F238E27FC236}">
              <a16:creationId xmlns:a16="http://schemas.microsoft.com/office/drawing/2014/main" id="{38DBF762-FF2E-494C-B90F-2A8F53E2A426}"/>
            </a:ext>
          </a:extLst>
        </xdr:cNvPr>
        <xdr:cNvSpPr/>
      </xdr:nvSpPr>
      <xdr:spPr>
        <a:xfrm>
          <a:off x="11231880" y="100260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2730"/>
    <xdr:sp macro="" textlink="">
      <xdr:nvSpPr>
        <xdr:cNvPr id="538" name="テキスト ボックス 537">
          <a:extLst>
            <a:ext uri="{FF2B5EF4-FFF2-40B4-BE49-F238E27FC236}">
              <a16:creationId xmlns:a16="http://schemas.microsoft.com/office/drawing/2014/main" id="{423D7018-A661-4A57-8EF5-E96385518ECF}"/>
            </a:ext>
          </a:extLst>
        </xdr:cNvPr>
        <xdr:cNvSpPr txBox="1"/>
      </xdr:nvSpPr>
      <xdr:spPr>
        <a:xfrm>
          <a:off x="1420876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61365" cy="252730"/>
    <xdr:sp macro="" textlink="">
      <xdr:nvSpPr>
        <xdr:cNvPr id="539" name="テキスト ボックス 538">
          <a:extLst>
            <a:ext uri="{FF2B5EF4-FFF2-40B4-BE49-F238E27FC236}">
              <a16:creationId xmlns:a16="http://schemas.microsoft.com/office/drawing/2014/main" id="{EB05D01D-9817-4BF9-89BF-FFD8C5F6AB57}"/>
            </a:ext>
          </a:extLst>
        </xdr:cNvPr>
        <xdr:cNvSpPr txBox="1"/>
      </xdr:nvSpPr>
      <xdr:spPr>
        <a:xfrm>
          <a:off x="13462000" y="111734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2730"/>
    <xdr:sp macro="" textlink="">
      <xdr:nvSpPr>
        <xdr:cNvPr id="540" name="テキスト ボックス 539">
          <a:extLst>
            <a:ext uri="{FF2B5EF4-FFF2-40B4-BE49-F238E27FC236}">
              <a16:creationId xmlns:a16="http://schemas.microsoft.com/office/drawing/2014/main" id="{C8905671-5DBF-4678-B862-7CD63118E68A}"/>
            </a:ext>
          </a:extLst>
        </xdr:cNvPr>
        <xdr:cNvSpPr txBox="1"/>
      </xdr:nvSpPr>
      <xdr:spPr>
        <a:xfrm>
          <a:off x="1268730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2730"/>
    <xdr:sp macro="" textlink="">
      <xdr:nvSpPr>
        <xdr:cNvPr id="541" name="テキスト ボックス 540">
          <a:extLst>
            <a:ext uri="{FF2B5EF4-FFF2-40B4-BE49-F238E27FC236}">
              <a16:creationId xmlns:a16="http://schemas.microsoft.com/office/drawing/2014/main" id="{5F87E24B-E10E-4B15-8F46-7E667100D59B}"/>
            </a:ext>
          </a:extLst>
        </xdr:cNvPr>
        <xdr:cNvSpPr txBox="1"/>
      </xdr:nvSpPr>
      <xdr:spPr>
        <a:xfrm>
          <a:off x="1189863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61365" cy="252730"/>
    <xdr:sp macro="" textlink="">
      <xdr:nvSpPr>
        <xdr:cNvPr id="542" name="テキスト ボックス 541">
          <a:extLst>
            <a:ext uri="{FF2B5EF4-FFF2-40B4-BE49-F238E27FC236}">
              <a16:creationId xmlns:a16="http://schemas.microsoft.com/office/drawing/2014/main" id="{BA04A8E5-0247-408E-9D3B-66161A527D32}"/>
            </a:ext>
          </a:extLst>
        </xdr:cNvPr>
        <xdr:cNvSpPr txBox="1"/>
      </xdr:nvSpPr>
      <xdr:spPr>
        <a:xfrm>
          <a:off x="11115040" y="111734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60</xdr:row>
      <xdr:rowOff>64770</xdr:rowOff>
    </xdr:from>
    <xdr:to>
      <xdr:col>85</xdr:col>
      <xdr:colOff>171450</xdr:colOff>
      <xdr:row>60</xdr:row>
      <xdr:rowOff>164465</xdr:rowOff>
    </xdr:to>
    <xdr:sp macro="" textlink="">
      <xdr:nvSpPr>
        <xdr:cNvPr id="543" name="楕円 542">
          <a:extLst>
            <a:ext uri="{FF2B5EF4-FFF2-40B4-BE49-F238E27FC236}">
              <a16:creationId xmlns:a16="http://schemas.microsoft.com/office/drawing/2014/main" id="{4CF78D46-CA56-4337-8415-462F2A22AEE2}"/>
            </a:ext>
          </a:extLst>
        </xdr:cNvPr>
        <xdr:cNvSpPr/>
      </xdr:nvSpPr>
      <xdr:spPr>
        <a:xfrm>
          <a:off x="14325600" y="10123170"/>
          <a:ext cx="8763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43815</xdr:rowOff>
    </xdr:from>
    <xdr:ext cx="404495" cy="252730"/>
    <xdr:sp macro="" textlink="">
      <xdr:nvSpPr>
        <xdr:cNvPr id="544" name="【保健センター・保健所】&#10;有形固定資産減価償却率該当値テキスト">
          <a:extLst>
            <a:ext uri="{FF2B5EF4-FFF2-40B4-BE49-F238E27FC236}">
              <a16:creationId xmlns:a16="http://schemas.microsoft.com/office/drawing/2014/main" id="{9E3F877B-B7AC-42C0-99C1-EB49AB226A23}"/>
            </a:ext>
          </a:extLst>
        </xdr:cNvPr>
        <xdr:cNvSpPr txBox="1"/>
      </xdr:nvSpPr>
      <xdr:spPr>
        <a:xfrm>
          <a:off x="14414500" y="1010221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30480</xdr:rowOff>
    </xdr:from>
    <xdr:to>
      <xdr:col>81</xdr:col>
      <xdr:colOff>101600</xdr:colOff>
      <xdr:row>60</xdr:row>
      <xdr:rowOff>129540</xdr:rowOff>
    </xdr:to>
    <xdr:sp macro="" textlink="">
      <xdr:nvSpPr>
        <xdr:cNvPr id="545" name="楕円 544">
          <a:extLst>
            <a:ext uri="{FF2B5EF4-FFF2-40B4-BE49-F238E27FC236}">
              <a16:creationId xmlns:a16="http://schemas.microsoft.com/office/drawing/2014/main" id="{28797189-C55B-4D7B-ABD2-88E602FBBD21}"/>
            </a:ext>
          </a:extLst>
        </xdr:cNvPr>
        <xdr:cNvSpPr/>
      </xdr:nvSpPr>
      <xdr:spPr>
        <a:xfrm>
          <a:off x="13578840" y="100888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80010</xdr:rowOff>
    </xdr:from>
    <xdr:to>
      <xdr:col>85</xdr:col>
      <xdr:colOff>127000</xdr:colOff>
      <xdr:row>60</xdr:row>
      <xdr:rowOff>114935</xdr:rowOff>
    </xdr:to>
    <xdr:cxnSp macro="">
      <xdr:nvCxnSpPr>
        <xdr:cNvPr id="546" name="直線コネクタ 545">
          <a:extLst>
            <a:ext uri="{FF2B5EF4-FFF2-40B4-BE49-F238E27FC236}">
              <a16:creationId xmlns:a16="http://schemas.microsoft.com/office/drawing/2014/main" id="{2F85534E-D1DF-4947-9749-6421B6FC708F}"/>
            </a:ext>
          </a:extLst>
        </xdr:cNvPr>
        <xdr:cNvCxnSpPr/>
      </xdr:nvCxnSpPr>
      <xdr:spPr>
        <a:xfrm>
          <a:off x="13629640" y="10138410"/>
          <a:ext cx="74676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162560</xdr:rowOff>
    </xdr:from>
    <xdr:to>
      <xdr:col>76</xdr:col>
      <xdr:colOff>165100</xdr:colOff>
      <xdr:row>60</xdr:row>
      <xdr:rowOff>94615</xdr:rowOff>
    </xdr:to>
    <xdr:sp macro="" textlink="">
      <xdr:nvSpPr>
        <xdr:cNvPr id="547" name="楕円 546">
          <a:extLst>
            <a:ext uri="{FF2B5EF4-FFF2-40B4-BE49-F238E27FC236}">
              <a16:creationId xmlns:a16="http://schemas.microsoft.com/office/drawing/2014/main" id="{F155EF9B-08CD-4A46-B8CC-1F6F2F0F1772}"/>
            </a:ext>
          </a:extLst>
        </xdr:cNvPr>
        <xdr:cNvSpPr/>
      </xdr:nvSpPr>
      <xdr:spPr>
        <a:xfrm>
          <a:off x="12804140" y="100533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44450</xdr:rowOff>
    </xdr:from>
    <xdr:to>
      <xdr:col>81</xdr:col>
      <xdr:colOff>50800</xdr:colOff>
      <xdr:row>60</xdr:row>
      <xdr:rowOff>80010</xdr:rowOff>
    </xdr:to>
    <xdr:cxnSp macro="">
      <xdr:nvCxnSpPr>
        <xdr:cNvPr id="548" name="直線コネクタ 547">
          <a:extLst>
            <a:ext uri="{FF2B5EF4-FFF2-40B4-BE49-F238E27FC236}">
              <a16:creationId xmlns:a16="http://schemas.microsoft.com/office/drawing/2014/main" id="{D4B94DBE-FBCC-4562-8CBB-9D93F0FC0E15}"/>
            </a:ext>
          </a:extLst>
        </xdr:cNvPr>
        <xdr:cNvCxnSpPr/>
      </xdr:nvCxnSpPr>
      <xdr:spPr>
        <a:xfrm>
          <a:off x="12854940" y="10102850"/>
          <a:ext cx="7747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127635</xdr:rowOff>
    </xdr:from>
    <xdr:to>
      <xdr:col>72</xdr:col>
      <xdr:colOff>38100</xdr:colOff>
      <xdr:row>60</xdr:row>
      <xdr:rowOff>59055</xdr:rowOff>
    </xdr:to>
    <xdr:sp macro="" textlink="">
      <xdr:nvSpPr>
        <xdr:cNvPr id="549" name="楕円 548">
          <a:extLst>
            <a:ext uri="{FF2B5EF4-FFF2-40B4-BE49-F238E27FC236}">
              <a16:creationId xmlns:a16="http://schemas.microsoft.com/office/drawing/2014/main" id="{B47EC5B4-984F-46DE-AC59-462A0D6F165A}"/>
            </a:ext>
          </a:extLst>
        </xdr:cNvPr>
        <xdr:cNvSpPr/>
      </xdr:nvSpPr>
      <xdr:spPr>
        <a:xfrm>
          <a:off x="12029440" y="1001839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60</xdr:row>
      <xdr:rowOff>8890</xdr:rowOff>
    </xdr:from>
    <xdr:to>
      <xdr:col>76</xdr:col>
      <xdr:colOff>114300</xdr:colOff>
      <xdr:row>60</xdr:row>
      <xdr:rowOff>44450</xdr:rowOff>
    </xdr:to>
    <xdr:cxnSp macro="">
      <xdr:nvCxnSpPr>
        <xdr:cNvPr id="550" name="直線コネクタ 549">
          <a:extLst>
            <a:ext uri="{FF2B5EF4-FFF2-40B4-BE49-F238E27FC236}">
              <a16:creationId xmlns:a16="http://schemas.microsoft.com/office/drawing/2014/main" id="{4CB4A4C0-8698-4483-B881-D4F035A0A05F}"/>
            </a:ext>
          </a:extLst>
        </xdr:cNvPr>
        <xdr:cNvCxnSpPr/>
      </xdr:nvCxnSpPr>
      <xdr:spPr>
        <a:xfrm>
          <a:off x="12066270" y="10067290"/>
          <a:ext cx="78867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92710</xdr:rowOff>
    </xdr:from>
    <xdr:to>
      <xdr:col>67</xdr:col>
      <xdr:colOff>101600</xdr:colOff>
      <xdr:row>60</xdr:row>
      <xdr:rowOff>24130</xdr:rowOff>
    </xdr:to>
    <xdr:sp macro="" textlink="">
      <xdr:nvSpPr>
        <xdr:cNvPr id="551" name="楕円 550">
          <a:extLst>
            <a:ext uri="{FF2B5EF4-FFF2-40B4-BE49-F238E27FC236}">
              <a16:creationId xmlns:a16="http://schemas.microsoft.com/office/drawing/2014/main" id="{519501D3-4FD0-4AA4-95ED-E451353021EB}"/>
            </a:ext>
          </a:extLst>
        </xdr:cNvPr>
        <xdr:cNvSpPr/>
      </xdr:nvSpPr>
      <xdr:spPr>
        <a:xfrm>
          <a:off x="11231880" y="99834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142240</xdr:rowOff>
    </xdr:from>
    <xdr:to>
      <xdr:col>71</xdr:col>
      <xdr:colOff>171450</xdr:colOff>
      <xdr:row>60</xdr:row>
      <xdr:rowOff>8890</xdr:rowOff>
    </xdr:to>
    <xdr:cxnSp macro="">
      <xdr:nvCxnSpPr>
        <xdr:cNvPr id="552" name="直線コネクタ 551">
          <a:extLst>
            <a:ext uri="{FF2B5EF4-FFF2-40B4-BE49-F238E27FC236}">
              <a16:creationId xmlns:a16="http://schemas.microsoft.com/office/drawing/2014/main" id="{11C2F85C-1104-4D33-965A-8221C558A30A}"/>
            </a:ext>
          </a:extLst>
        </xdr:cNvPr>
        <xdr:cNvCxnSpPr/>
      </xdr:nvCxnSpPr>
      <xdr:spPr>
        <a:xfrm>
          <a:off x="11282680" y="10033000"/>
          <a:ext cx="78359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110490</xdr:rowOff>
    </xdr:from>
    <xdr:ext cx="404495" cy="253365"/>
    <xdr:sp macro="" textlink="">
      <xdr:nvSpPr>
        <xdr:cNvPr id="553" name="n_1aveValue【保健センター・保健所】&#10;有形固定資産減価償却率">
          <a:extLst>
            <a:ext uri="{FF2B5EF4-FFF2-40B4-BE49-F238E27FC236}">
              <a16:creationId xmlns:a16="http://schemas.microsoft.com/office/drawing/2014/main" id="{8162B905-CCBE-49EE-80FE-331C83C787DC}"/>
            </a:ext>
          </a:extLst>
        </xdr:cNvPr>
        <xdr:cNvSpPr txBox="1"/>
      </xdr:nvSpPr>
      <xdr:spPr>
        <a:xfrm>
          <a:off x="13437235" y="983361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101600</xdr:rowOff>
    </xdr:from>
    <xdr:ext cx="404495" cy="253365"/>
    <xdr:sp macro="" textlink="">
      <xdr:nvSpPr>
        <xdr:cNvPr id="554" name="n_2aveValue【保健センター・保健所】&#10;有形固定資産減価償却率">
          <a:extLst>
            <a:ext uri="{FF2B5EF4-FFF2-40B4-BE49-F238E27FC236}">
              <a16:creationId xmlns:a16="http://schemas.microsoft.com/office/drawing/2014/main" id="{0D4372CD-F11F-42F3-8C5F-73E0AA5AE54F}"/>
            </a:ext>
          </a:extLst>
        </xdr:cNvPr>
        <xdr:cNvSpPr txBox="1"/>
      </xdr:nvSpPr>
      <xdr:spPr>
        <a:xfrm>
          <a:off x="12675235" y="1016000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60325</xdr:rowOff>
    </xdr:from>
    <xdr:ext cx="405130" cy="253365"/>
    <xdr:sp macro="" textlink="">
      <xdr:nvSpPr>
        <xdr:cNvPr id="555" name="n_3aveValue【保健センター・保健所】&#10;有形固定資産減価償却率">
          <a:extLst>
            <a:ext uri="{FF2B5EF4-FFF2-40B4-BE49-F238E27FC236}">
              <a16:creationId xmlns:a16="http://schemas.microsoft.com/office/drawing/2014/main" id="{5C2A410A-9B9C-41C1-878F-809EBE326435}"/>
            </a:ext>
          </a:extLst>
        </xdr:cNvPr>
        <xdr:cNvSpPr txBox="1"/>
      </xdr:nvSpPr>
      <xdr:spPr>
        <a:xfrm>
          <a:off x="11900535" y="1011872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58420</xdr:rowOff>
    </xdr:from>
    <xdr:ext cx="404495" cy="253365"/>
    <xdr:sp macro="" textlink="">
      <xdr:nvSpPr>
        <xdr:cNvPr id="556" name="n_4aveValue【保健センター・保健所】&#10;有形固定資産減価償却率">
          <a:extLst>
            <a:ext uri="{FF2B5EF4-FFF2-40B4-BE49-F238E27FC236}">
              <a16:creationId xmlns:a16="http://schemas.microsoft.com/office/drawing/2014/main" id="{2A48D27F-5CB3-4134-86A7-76C7218BD406}"/>
            </a:ext>
          </a:extLst>
        </xdr:cNvPr>
        <xdr:cNvSpPr txBox="1"/>
      </xdr:nvSpPr>
      <xdr:spPr>
        <a:xfrm>
          <a:off x="11102975" y="1011682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60</xdr:row>
      <xdr:rowOff>120650</xdr:rowOff>
    </xdr:from>
    <xdr:ext cx="404495" cy="253365"/>
    <xdr:sp macro="" textlink="">
      <xdr:nvSpPr>
        <xdr:cNvPr id="557" name="n_1mainValue【保健センター・保健所】&#10;有形固定資産減価償却率">
          <a:extLst>
            <a:ext uri="{FF2B5EF4-FFF2-40B4-BE49-F238E27FC236}">
              <a16:creationId xmlns:a16="http://schemas.microsoft.com/office/drawing/2014/main" id="{D9F66048-34B2-46B1-8AB5-89EF1A015AE3}"/>
            </a:ext>
          </a:extLst>
        </xdr:cNvPr>
        <xdr:cNvSpPr txBox="1"/>
      </xdr:nvSpPr>
      <xdr:spPr>
        <a:xfrm>
          <a:off x="13437235" y="1017905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58</xdr:row>
      <xdr:rowOff>110490</xdr:rowOff>
    </xdr:from>
    <xdr:ext cx="404495" cy="253365"/>
    <xdr:sp macro="" textlink="">
      <xdr:nvSpPr>
        <xdr:cNvPr id="558" name="n_2mainValue【保健センター・保健所】&#10;有形固定資産減価償却率">
          <a:extLst>
            <a:ext uri="{FF2B5EF4-FFF2-40B4-BE49-F238E27FC236}">
              <a16:creationId xmlns:a16="http://schemas.microsoft.com/office/drawing/2014/main" id="{F58C19C0-C292-4086-80CA-0B9743ED08DC}"/>
            </a:ext>
          </a:extLst>
        </xdr:cNvPr>
        <xdr:cNvSpPr txBox="1"/>
      </xdr:nvSpPr>
      <xdr:spPr>
        <a:xfrm>
          <a:off x="12675235" y="983361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58</xdr:row>
      <xdr:rowOff>74930</xdr:rowOff>
    </xdr:from>
    <xdr:ext cx="405130" cy="253365"/>
    <xdr:sp macro="" textlink="">
      <xdr:nvSpPr>
        <xdr:cNvPr id="559" name="n_3mainValue【保健センター・保健所】&#10;有形固定資産減価償却率">
          <a:extLst>
            <a:ext uri="{FF2B5EF4-FFF2-40B4-BE49-F238E27FC236}">
              <a16:creationId xmlns:a16="http://schemas.microsoft.com/office/drawing/2014/main" id="{4A4D1BDD-AF2C-478A-B3E1-5D6F6CBD5A1C}"/>
            </a:ext>
          </a:extLst>
        </xdr:cNvPr>
        <xdr:cNvSpPr txBox="1"/>
      </xdr:nvSpPr>
      <xdr:spPr>
        <a:xfrm>
          <a:off x="11900535" y="979805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58</xdr:row>
      <xdr:rowOff>40005</xdr:rowOff>
    </xdr:from>
    <xdr:ext cx="404495" cy="253365"/>
    <xdr:sp macro="" textlink="">
      <xdr:nvSpPr>
        <xdr:cNvPr id="560" name="n_4mainValue【保健センター・保健所】&#10;有形固定資産減価償却率">
          <a:extLst>
            <a:ext uri="{FF2B5EF4-FFF2-40B4-BE49-F238E27FC236}">
              <a16:creationId xmlns:a16="http://schemas.microsoft.com/office/drawing/2014/main" id="{B0637CD6-239E-4321-B5CE-1F4F6D4A9062}"/>
            </a:ext>
          </a:extLst>
        </xdr:cNvPr>
        <xdr:cNvSpPr txBox="1"/>
      </xdr:nvSpPr>
      <xdr:spPr>
        <a:xfrm>
          <a:off x="11102975" y="976312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561" name="正方形/長方形 560">
          <a:extLst>
            <a:ext uri="{FF2B5EF4-FFF2-40B4-BE49-F238E27FC236}">
              <a16:creationId xmlns:a16="http://schemas.microsoft.com/office/drawing/2014/main" id="{7C88D620-C44A-4265-9E1D-C69202CD42F4}"/>
            </a:ext>
          </a:extLst>
        </xdr:cNvPr>
        <xdr:cNvSpPr/>
      </xdr:nvSpPr>
      <xdr:spPr>
        <a:xfrm>
          <a:off x="16093440" y="7823200"/>
          <a:ext cx="417576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7FD1652F-64E9-4389-AF96-535DE87F8F27}"/>
            </a:ext>
          </a:extLst>
        </xdr:cNvPr>
        <xdr:cNvSpPr/>
      </xdr:nvSpPr>
      <xdr:spPr>
        <a:xfrm>
          <a:off x="16220440" y="8468995"/>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563" name="正方形/長方形 562">
          <a:extLst>
            <a:ext uri="{FF2B5EF4-FFF2-40B4-BE49-F238E27FC236}">
              <a16:creationId xmlns:a16="http://schemas.microsoft.com/office/drawing/2014/main" id="{B229E02D-6E31-4B8A-B971-314688E7BC9B}"/>
            </a:ext>
          </a:extLst>
        </xdr:cNvPr>
        <xdr:cNvSpPr/>
      </xdr:nvSpPr>
      <xdr:spPr>
        <a:xfrm>
          <a:off x="16220440" y="866711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0AC1E8FF-508B-4D57-944E-6C7792B3B8D7}"/>
            </a:ext>
          </a:extLst>
        </xdr:cNvPr>
        <xdr:cNvSpPr/>
      </xdr:nvSpPr>
      <xdr:spPr>
        <a:xfrm>
          <a:off x="17099280" y="8468995"/>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565" name="正方形/長方形 564">
          <a:extLst>
            <a:ext uri="{FF2B5EF4-FFF2-40B4-BE49-F238E27FC236}">
              <a16:creationId xmlns:a16="http://schemas.microsoft.com/office/drawing/2014/main" id="{F768FA0A-2581-4DC7-A6EC-784BEA1219B6}"/>
            </a:ext>
          </a:extLst>
        </xdr:cNvPr>
        <xdr:cNvSpPr/>
      </xdr:nvSpPr>
      <xdr:spPr>
        <a:xfrm>
          <a:off x="17099280" y="866711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2517C627-EB07-4CE7-A480-6DB528D2D170}"/>
            </a:ext>
          </a:extLst>
        </xdr:cNvPr>
        <xdr:cNvSpPr/>
      </xdr:nvSpPr>
      <xdr:spPr>
        <a:xfrm>
          <a:off x="18105120" y="8468995"/>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567" name="正方形/長方形 566">
          <a:extLst>
            <a:ext uri="{FF2B5EF4-FFF2-40B4-BE49-F238E27FC236}">
              <a16:creationId xmlns:a16="http://schemas.microsoft.com/office/drawing/2014/main" id="{F6813022-A212-4101-A4D1-6B901771C887}"/>
            </a:ext>
          </a:extLst>
        </xdr:cNvPr>
        <xdr:cNvSpPr/>
      </xdr:nvSpPr>
      <xdr:spPr>
        <a:xfrm>
          <a:off x="18105120" y="866711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568" name="正方形/長方形 567">
          <a:extLst>
            <a:ext uri="{FF2B5EF4-FFF2-40B4-BE49-F238E27FC236}">
              <a16:creationId xmlns:a16="http://schemas.microsoft.com/office/drawing/2014/main" id="{3792F45C-493C-4A34-8116-D464081CE7AC}"/>
            </a:ext>
          </a:extLst>
        </xdr:cNvPr>
        <xdr:cNvSpPr/>
      </xdr:nvSpPr>
      <xdr:spPr>
        <a:xfrm>
          <a:off x="16093440" y="8940800"/>
          <a:ext cx="417576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9250" cy="220345"/>
    <xdr:sp macro="" textlink="">
      <xdr:nvSpPr>
        <xdr:cNvPr id="569" name="テキスト ボックス 568">
          <a:extLst>
            <a:ext uri="{FF2B5EF4-FFF2-40B4-BE49-F238E27FC236}">
              <a16:creationId xmlns:a16="http://schemas.microsoft.com/office/drawing/2014/main" id="{DCDFA1BA-F235-4B7F-BCA9-DB3237892120}"/>
            </a:ext>
          </a:extLst>
        </xdr:cNvPr>
        <xdr:cNvSpPr txBox="1"/>
      </xdr:nvSpPr>
      <xdr:spPr>
        <a:xfrm>
          <a:off x="16078200" y="875474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570" name="直線コネクタ 569">
          <a:extLst>
            <a:ext uri="{FF2B5EF4-FFF2-40B4-BE49-F238E27FC236}">
              <a16:creationId xmlns:a16="http://schemas.microsoft.com/office/drawing/2014/main" id="{1819F6E3-8FD3-4F98-8E93-082D51C3B945}"/>
            </a:ext>
          </a:extLst>
        </xdr:cNvPr>
        <xdr:cNvCxnSpPr/>
      </xdr:nvCxnSpPr>
      <xdr:spPr>
        <a:xfrm>
          <a:off x="16093440" y="111760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74295</xdr:rowOff>
    </xdr:from>
    <xdr:to>
      <xdr:col>120</xdr:col>
      <xdr:colOff>114300</xdr:colOff>
      <xdr:row>64</xdr:row>
      <xdr:rowOff>74295</xdr:rowOff>
    </xdr:to>
    <xdr:cxnSp macro="">
      <xdr:nvCxnSpPr>
        <xdr:cNvPr id="571" name="直線コネクタ 570">
          <a:extLst>
            <a:ext uri="{FF2B5EF4-FFF2-40B4-BE49-F238E27FC236}">
              <a16:creationId xmlns:a16="http://schemas.microsoft.com/office/drawing/2014/main" id="{6F98FCB8-EA72-48C7-9D6C-FB69E21093CA}"/>
            </a:ext>
          </a:extLst>
        </xdr:cNvPr>
        <xdr:cNvCxnSpPr/>
      </xdr:nvCxnSpPr>
      <xdr:spPr>
        <a:xfrm>
          <a:off x="16093440" y="108032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103505</xdr:rowOff>
    </xdr:from>
    <xdr:ext cx="466725" cy="252730"/>
    <xdr:sp macro="" textlink="">
      <xdr:nvSpPr>
        <xdr:cNvPr id="572" name="テキスト ボックス 571">
          <a:extLst>
            <a:ext uri="{FF2B5EF4-FFF2-40B4-BE49-F238E27FC236}">
              <a16:creationId xmlns:a16="http://schemas.microsoft.com/office/drawing/2014/main" id="{0D2618F0-B73D-431E-9656-4E72CDDD6370}"/>
            </a:ext>
          </a:extLst>
        </xdr:cNvPr>
        <xdr:cNvSpPr txBox="1"/>
      </xdr:nvSpPr>
      <xdr:spPr>
        <a:xfrm>
          <a:off x="15694660" y="1066482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37465</xdr:rowOff>
    </xdr:from>
    <xdr:to>
      <xdr:col>120</xdr:col>
      <xdr:colOff>114300</xdr:colOff>
      <xdr:row>62</xdr:row>
      <xdr:rowOff>37465</xdr:rowOff>
    </xdr:to>
    <xdr:cxnSp macro="">
      <xdr:nvCxnSpPr>
        <xdr:cNvPr id="573" name="直線コネクタ 572">
          <a:extLst>
            <a:ext uri="{FF2B5EF4-FFF2-40B4-BE49-F238E27FC236}">
              <a16:creationId xmlns:a16="http://schemas.microsoft.com/office/drawing/2014/main" id="{0C242943-524E-4E87-BE67-CA9A6BA6C57D}"/>
            </a:ext>
          </a:extLst>
        </xdr:cNvPr>
        <xdr:cNvCxnSpPr/>
      </xdr:nvCxnSpPr>
      <xdr:spPr>
        <a:xfrm>
          <a:off x="16093440" y="104311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66040</xdr:rowOff>
    </xdr:from>
    <xdr:ext cx="466725" cy="252730"/>
    <xdr:sp macro="" textlink="">
      <xdr:nvSpPr>
        <xdr:cNvPr id="574" name="テキスト ボックス 573">
          <a:extLst>
            <a:ext uri="{FF2B5EF4-FFF2-40B4-BE49-F238E27FC236}">
              <a16:creationId xmlns:a16="http://schemas.microsoft.com/office/drawing/2014/main" id="{B0504949-9F13-4C66-B2B3-FA016AA2E386}"/>
            </a:ext>
          </a:extLst>
        </xdr:cNvPr>
        <xdr:cNvSpPr txBox="1"/>
      </xdr:nvSpPr>
      <xdr:spPr>
        <a:xfrm>
          <a:off x="15694660" y="1029208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FAB9B545-5A53-4D66-AADB-7FAD126DEF1C}"/>
            </a:ext>
          </a:extLst>
        </xdr:cNvPr>
        <xdr:cNvCxnSpPr/>
      </xdr:nvCxnSpPr>
      <xdr:spPr>
        <a:xfrm>
          <a:off x="16093440" y="100584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28575</xdr:rowOff>
    </xdr:from>
    <xdr:ext cx="466725" cy="252730"/>
    <xdr:sp macro="" textlink="">
      <xdr:nvSpPr>
        <xdr:cNvPr id="576" name="テキスト ボックス 575">
          <a:extLst>
            <a:ext uri="{FF2B5EF4-FFF2-40B4-BE49-F238E27FC236}">
              <a16:creationId xmlns:a16="http://schemas.microsoft.com/office/drawing/2014/main" id="{DD5868C1-6672-4653-AF5F-8507839658AA}"/>
            </a:ext>
          </a:extLst>
        </xdr:cNvPr>
        <xdr:cNvSpPr txBox="1"/>
      </xdr:nvSpPr>
      <xdr:spPr>
        <a:xfrm>
          <a:off x="15694660" y="99193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57</xdr:row>
      <xdr:rowOff>130175</xdr:rowOff>
    </xdr:from>
    <xdr:to>
      <xdr:col>120</xdr:col>
      <xdr:colOff>114300</xdr:colOff>
      <xdr:row>57</xdr:row>
      <xdr:rowOff>130175</xdr:rowOff>
    </xdr:to>
    <xdr:cxnSp macro="">
      <xdr:nvCxnSpPr>
        <xdr:cNvPr id="577" name="直線コネクタ 576">
          <a:extLst>
            <a:ext uri="{FF2B5EF4-FFF2-40B4-BE49-F238E27FC236}">
              <a16:creationId xmlns:a16="http://schemas.microsoft.com/office/drawing/2014/main" id="{47CFBA13-B21D-4A9C-9A19-92DAE05A4122}"/>
            </a:ext>
          </a:extLst>
        </xdr:cNvPr>
        <xdr:cNvCxnSpPr/>
      </xdr:nvCxnSpPr>
      <xdr:spPr>
        <a:xfrm>
          <a:off x="16093440" y="96856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159385</xdr:rowOff>
    </xdr:from>
    <xdr:ext cx="466725" cy="252730"/>
    <xdr:sp macro="" textlink="">
      <xdr:nvSpPr>
        <xdr:cNvPr id="578" name="テキスト ボックス 577">
          <a:extLst>
            <a:ext uri="{FF2B5EF4-FFF2-40B4-BE49-F238E27FC236}">
              <a16:creationId xmlns:a16="http://schemas.microsoft.com/office/drawing/2014/main" id="{ECD85CAB-C5C3-4B13-91D8-66F70A58BBA6}"/>
            </a:ext>
          </a:extLst>
        </xdr:cNvPr>
        <xdr:cNvSpPr txBox="1"/>
      </xdr:nvSpPr>
      <xdr:spPr>
        <a:xfrm>
          <a:off x="15694660" y="954722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55</xdr:row>
      <xdr:rowOff>93345</xdr:rowOff>
    </xdr:from>
    <xdr:to>
      <xdr:col>120</xdr:col>
      <xdr:colOff>114300</xdr:colOff>
      <xdr:row>55</xdr:row>
      <xdr:rowOff>93345</xdr:rowOff>
    </xdr:to>
    <xdr:cxnSp macro="">
      <xdr:nvCxnSpPr>
        <xdr:cNvPr id="579" name="直線コネクタ 578">
          <a:extLst>
            <a:ext uri="{FF2B5EF4-FFF2-40B4-BE49-F238E27FC236}">
              <a16:creationId xmlns:a16="http://schemas.microsoft.com/office/drawing/2014/main" id="{34E3F414-3F93-4991-87AF-FCF087201E78}"/>
            </a:ext>
          </a:extLst>
        </xdr:cNvPr>
        <xdr:cNvCxnSpPr/>
      </xdr:nvCxnSpPr>
      <xdr:spPr>
        <a:xfrm>
          <a:off x="16093440" y="93135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121920</xdr:rowOff>
    </xdr:from>
    <xdr:ext cx="466725" cy="252730"/>
    <xdr:sp macro="" textlink="">
      <xdr:nvSpPr>
        <xdr:cNvPr id="580" name="テキスト ボックス 579">
          <a:extLst>
            <a:ext uri="{FF2B5EF4-FFF2-40B4-BE49-F238E27FC236}">
              <a16:creationId xmlns:a16="http://schemas.microsoft.com/office/drawing/2014/main" id="{2C24D7EC-1C1A-4429-ADEF-8D85D61B3DE7}"/>
            </a:ext>
          </a:extLst>
        </xdr:cNvPr>
        <xdr:cNvSpPr txBox="1"/>
      </xdr:nvSpPr>
      <xdr:spPr>
        <a:xfrm>
          <a:off x="15694660" y="917448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581" name="直線コネクタ 580">
          <a:extLst>
            <a:ext uri="{FF2B5EF4-FFF2-40B4-BE49-F238E27FC236}">
              <a16:creationId xmlns:a16="http://schemas.microsoft.com/office/drawing/2014/main" id="{67E8B108-8616-42D6-8F8D-6DD19D8DC9FE}"/>
            </a:ext>
          </a:extLst>
        </xdr:cNvPr>
        <xdr:cNvCxnSpPr/>
      </xdr:nvCxnSpPr>
      <xdr:spPr>
        <a:xfrm>
          <a:off x="16093440" y="89408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6725" cy="252730"/>
    <xdr:sp macro="" textlink="">
      <xdr:nvSpPr>
        <xdr:cNvPr id="582" name="テキスト ボックス 581">
          <a:extLst>
            <a:ext uri="{FF2B5EF4-FFF2-40B4-BE49-F238E27FC236}">
              <a16:creationId xmlns:a16="http://schemas.microsoft.com/office/drawing/2014/main" id="{7F164A87-FCBC-42C5-AD66-C2DFC1B4180E}"/>
            </a:ext>
          </a:extLst>
        </xdr:cNvPr>
        <xdr:cNvSpPr txBox="1"/>
      </xdr:nvSpPr>
      <xdr:spPr>
        <a:xfrm>
          <a:off x="15694660" y="88017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583" name="【保健センター・保健所】&#10;一人当たり面積グラフ枠">
          <a:extLst>
            <a:ext uri="{FF2B5EF4-FFF2-40B4-BE49-F238E27FC236}">
              <a16:creationId xmlns:a16="http://schemas.microsoft.com/office/drawing/2014/main" id="{A7A9F318-5B87-48E7-B309-0ECE0589151D}"/>
            </a:ext>
          </a:extLst>
        </xdr:cNvPr>
        <xdr:cNvSpPr/>
      </xdr:nvSpPr>
      <xdr:spPr>
        <a:xfrm>
          <a:off x="16093440" y="8940800"/>
          <a:ext cx="417576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163830</xdr:rowOff>
    </xdr:from>
    <xdr:to>
      <xdr:col>116</xdr:col>
      <xdr:colOff>62865</xdr:colOff>
      <xdr:row>63</xdr:row>
      <xdr:rowOff>151130</xdr:rowOff>
    </xdr:to>
    <xdr:cxnSp macro="">
      <xdr:nvCxnSpPr>
        <xdr:cNvPr id="584" name="直線コネクタ 583">
          <a:extLst>
            <a:ext uri="{FF2B5EF4-FFF2-40B4-BE49-F238E27FC236}">
              <a16:creationId xmlns:a16="http://schemas.microsoft.com/office/drawing/2014/main" id="{83D5C39D-2B37-45A8-A959-494C6141B0CF}"/>
            </a:ext>
          </a:extLst>
        </xdr:cNvPr>
        <xdr:cNvCxnSpPr/>
      </xdr:nvCxnSpPr>
      <xdr:spPr>
        <a:xfrm flipV="1">
          <a:off x="19509105" y="9551670"/>
          <a:ext cx="0" cy="1160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154305</xdr:rowOff>
    </xdr:from>
    <xdr:ext cx="469265" cy="253365"/>
    <xdr:sp macro="" textlink="">
      <xdr:nvSpPr>
        <xdr:cNvPr id="585" name="【保健センター・保健所】&#10;一人当たり面積最小値テキスト">
          <a:extLst>
            <a:ext uri="{FF2B5EF4-FFF2-40B4-BE49-F238E27FC236}">
              <a16:creationId xmlns:a16="http://schemas.microsoft.com/office/drawing/2014/main" id="{E7624706-BDE1-473F-A3B3-557E40BFD4F3}"/>
            </a:ext>
          </a:extLst>
        </xdr:cNvPr>
        <xdr:cNvSpPr txBox="1"/>
      </xdr:nvSpPr>
      <xdr:spPr>
        <a:xfrm>
          <a:off x="19547840" y="1071562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0.049</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151130</xdr:rowOff>
    </xdr:from>
    <xdr:to>
      <xdr:col>116</xdr:col>
      <xdr:colOff>152400</xdr:colOff>
      <xdr:row>63</xdr:row>
      <xdr:rowOff>151130</xdr:rowOff>
    </xdr:to>
    <xdr:cxnSp macro="">
      <xdr:nvCxnSpPr>
        <xdr:cNvPr id="586" name="直線コネクタ 585">
          <a:extLst>
            <a:ext uri="{FF2B5EF4-FFF2-40B4-BE49-F238E27FC236}">
              <a16:creationId xmlns:a16="http://schemas.microsoft.com/office/drawing/2014/main" id="{AEDAC3BB-BC5D-40FA-82B9-BE2F276627C6}"/>
            </a:ext>
          </a:extLst>
        </xdr:cNvPr>
        <xdr:cNvCxnSpPr/>
      </xdr:nvCxnSpPr>
      <xdr:spPr>
        <a:xfrm>
          <a:off x="19443700" y="1071245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111760</xdr:rowOff>
    </xdr:from>
    <xdr:ext cx="469265" cy="253365"/>
    <xdr:sp macro="" textlink="">
      <xdr:nvSpPr>
        <xdr:cNvPr id="587" name="【保健センター・保健所】&#10;一人当たり面積最大値テキスト">
          <a:extLst>
            <a:ext uri="{FF2B5EF4-FFF2-40B4-BE49-F238E27FC236}">
              <a16:creationId xmlns:a16="http://schemas.microsoft.com/office/drawing/2014/main" id="{6D424DF8-3CC7-4E72-9F95-DCFB30438AC0}"/>
            </a:ext>
          </a:extLst>
        </xdr:cNvPr>
        <xdr:cNvSpPr txBox="1"/>
      </xdr:nvSpPr>
      <xdr:spPr>
        <a:xfrm>
          <a:off x="19547840" y="933196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0.672</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163830</xdr:rowOff>
    </xdr:from>
    <xdr:to>
      <xdr:col>116</xdr:col>
      <xdr:colOff>152400</xdr:colOff>
      <xdr:row>56</xdr:row>
      <xdr:rowOff>163830</xdr:rowOff>
    </xdr:to>
    <xdr:cxnSp macro="">
      <xdr:nvCxnSpPr>
        <xdr:cNvPr id="588" name="直線コネクタ 587">
          <a:extLst>
            <a:ext uri="{FF2B5EF4-FFF2-40B4-BE49-F238E27FC236}">
              <a16:creationId xmlns:a16="http://schemas.microsoft.com/office/drawing/2014/main" id="{84D968B2-D0CB-4961-B32B-5CA82D74BE42}"/>
            </a:ext>
          </a:extLst>
        </xdr:cNvPr>
        <xdr:cNvCxnSpPr/>
      </xdr:nvCxnSpPr>
      <xdr:spPr>
        <a:xfrm>
          <a:off x="19443700" y="95516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13335</xdr:rowOff>
    </xdr:from>
    <xdr:ext cx="469265" cy="252730"/>
    <xdr:sp macro="" textlink="">
      <xdr:nvSpPr>
        <xdr:cNvPr id="589" name="【保健センター・保健所】&#10;一人当たり面積平均値テキスト">
          <a:extLst>
            <a:ext uri="{FF2B5EF4-FFF2-40B4-BE49-F238E27FC236}">
              <a16:creationId xmlns:a16="http://schemas.microsoft.com/office/drawing/2014/main" id="{331C3C45-0CCD-45FB-8EE0-6359C1B9B047}"/>
            </a:ext>
          </a:extLst>
        </xdr:cNvPr>
        <xdr:cNvSpPr txBox="1"/>
      </xdr:nvSpPr>
      <xdr:spPr>
        <a:xfrm>
          <a:off x="19547840" y="10407015"/>
          <a:ext cx="46926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34290</xdr:rowOff>
    </xdr:from>
    <xdr:to>
      <xdr:col>116</xdr:col>
      <xdr:colOff>114300</xdr:colOff>
      <xdr:row>62</xdr:row>
      <xdr:rowOff>133350</xdr:rowOff>
    </xdr:to>
    <xdr:sp macro="" textlink="">
      <xdr:nvSpPr>
        <xdr:cNvPr id="590" name="フローチャート: 判断 589">
          <a:extLst>
            <a:ext uri="{FF2B5EF4-FFF2-40B4-BE49-F238E27FC236}">
              <a16:creationId xmlns:a16="http://schemas.microsoft.com/office/drawing/2014/main" id="{A76732F6-2E1B-4B89-B1B0-55FA287BF742}"/>
            </a:ext>
          </a:extLst>
        </xdr:cNvPr>
        <xdr:cNvSpPr/>
      </xdr:nvSpPr>
      <xdr:spPr>
        <a:xfrm>
          <a:off x="19458940" y="104279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36195</xdr:rowOff>
    </xdr:from>
    <xdr:to>
      <xdr:col>112</xdr:col>
      <xdr:colOff>38100</xdr:colOff>
      <xdr:row>62</xdr:row>
      <xdr:rowOff>135255</xdr:rowOff>
    </xdr:to>
    <xdr:sp macro="" textlink="">
      <xdr:nvSpPr>
        <xdr:cNvPr id="591" name="フローチャート: 判断 590">
          <a:extLst>
            <a:ext uri="{FF2B5EF4-FFF2-40B4-BE49-F238E27FC236}">
              <a16:creationId xmlns:a16="http://schemas.microsoft.com/office/drawing/2014/main" id="{13523DCE-A0BD-4858-9764-3952EEA0108F}"/>
            </a:ext>
          </a:extLst>
        </xdr:cNvPr>
        <xdr:cNvSpPr/>
      </xdr:nvSpPr>
      <xdr:spPr>
        <a:xfrm>
          <a:off x="18735040" y="1042987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28575</xdr:rowOff>
    </xdr:from>
    <xdr:to>
      <xdr:col>107</xdr:col>
      <xdr:colOff>101600</xdr:colOff>
      <xdr:row>62</xdr:row>
      <xdr:rowOff>128270</xdr:rowOff>
    </xdr:to>
    <xdr:sp macro="" textlink="">
      <xdr:nvSpPr>
        <xdr:cNvPr id="592" name="フローチャート: 判断 591">
          <a:extLst>
            <a:ext uri="{FF2B5EF4-FFF2-40B4-BE49-F238E27FC236}">
              <a16:creationId xmlns:a16="http://schemas.microsoft.com/office/drawing/2014/main" id="{949C8ABA-2FA8-46F8-A507-525501943FFA}"/>
            </a:ext>
          </a:extLst>
        </xdr:cNvPr>
        <xdr:cNvSpPr/>
      </xdr:nvSpPr>
      <xdr:spPr>
        <a:xfrm>
          <a:off x="17937480" y="104222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39370</xdr:rowOff>
    </xdr:from>
    <xdr:to>
      <xdr:col>102</xdr:col>
      <xdr:colOff>165100</xdr:colOff>
      <xdr:row>62</xdr:row>
      <xdr:rowOff>139065</xdr:rowOff>
    </xdr:to>
    <xdr:sp macro="" textlink="">
      <xdr:nvSpPr>
        <xdr:cNvPr id="593" name="フローチャート: 判断 592">
          <a:extLst>
            <a:ext uri="{FF2B5EF4-FFF2-40B4-BE49-F238E27FC236}">
              <a16:creationId xmlns:a16="http://schemas.microsoft.com/office/drawing/2014/main" id="{FA43D71B-024E-4040-8D7D-DFDC9CF005CD}"/>
            </a:ext>
          </a:extLst>
        </xdr:cNvPr>
        <xdr:cNvSpPr/>
      </xdr:nvSpPr>
      <xdr:spPr>
        <a:xfrm>
          <a:off x="17162780" y="104330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54610</xdr:rowOff>
    </xdr:from>
    <xdr:to>
      <xdr:col>98</xdr:col>
      <xdr:colOff>38100</xdr:colOff>
      <xdr:row>62</xdr:row>
      <xdr:rowOff>153670</xdr:rowOff>
    </xdr:to>
    <xdr:sp macro="" textlink="">
      <xdr:nvSpPr>
        <xdr:cNvPr id="594" name="フローチャート: 判断 593">
          <a:extLst>
            <a:ext uri="{FF2B5EF4-FFF2-40B4-BE49-F238E27FC236}">
              <a16:creationId xmlns:a16="http://schemas.microsoft.com/office/drawing/2014/main" id="{4972B4C0-E50A-4CBC-B4E0-931C52953412}"/>
            </a:ext>
          </a:extLst>
        </xdr:cNvPr>
        <xdr:cNvSpPr/>
      </xdr:nvSpPr>
      <xdr:spPr>
        <a:xfrm>
          <a:off x="16388080" y="1044829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2730"/>
    <xdr:sp macro="" textlink="">
      <xdr:nvSpPr>
        <xdr:cNvPr id="595" name="テキスト ボックス 594">
          <a:extLst>
            <a:ext uri="{FF2B5EF4-FFF2-40B4-BE49-F238E27FC236}">
              <a16:creationId xmlns:a16="http://schemas.microsoft.com/office/drawing/2014/main" id="{B503C2C4-319E-409A-B7ED-2CE284733728}"/>
            </a:ext>
          </a:extLst>
        </xdr:cNvPr>
        <xdr:cNvSpPr txBox="1"/>
      </xdr:nvSpPr>
      <xdr:spPr>
        <a:xfrm>
          <a:off x="1934210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2730"/>
    <xdr:sp macro="" textlink="">
      <xdr:nvSpPr>
        <xdr:cNvPr id="596" name="テキスト ボックス 595">
          <a:extLst>
            <a:ext uri="{FF2B5EF4-FFF2-40B4-BE49-F238E27FC236}">
              <a16:creationId xmlns:a16="http://schemas.microsoft.com/office/drawing/2014/main" id="{05428C55-5E75-4541-AF56-359EC02DFCE9}"/>
            </a:ext>
          </a:extLst>
        </xdr:cNvPr>
        <xdr:cNvSpPr txBox="1"/>
      </xdr:nvSpPr>
      <xdr:spPr>
        <a:xfrm>
          <a:off x="1860423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61365" cy="252730"/>
    <xdr:sp macro="" textlink="">
      <xdr:nvSpPr>
        <xdr:cNvPr id="597" name="テキスト ボックス 596">
          <a:extLst>
            <a:ext uri="{FF2B5EF4-FFF2-40B4-BE49-F238E27FC236}">
              <a16:creationId xmlns:a16="http://schemas.microsoft.com/office/drawing/2014/main" id="{E19BDACD-2218-42FF-9F92-60E4631A79FD}"/>
            </a:ext>
          </a:extLst>
        </xdr:cNvPr>
        <xdr:cNvSpPr txBox="1"/>
      </xdr:nvSpPr>
      <xdr:spPr>
        <a:xfrm>
          <a:off x="17820640" y="111734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2730"/>
    <xdr:sp macro="" textlink="">
      <xdr:nvSpPr>
        <xdr:cNvPr id="598" name="テキスト ボックス 597">
          <a:extLst>
            <a:ext uri="{FF2B5EF4-FFF2-40B4-BE49-F238E27FC236}">
              <a16:creationId xmlns:a16="http://schemas.microsoft.com/office/drawing/2014/main" id="{96A99A23-D6DA-47C1-ACFC-E9EC391E6928}"/>
            </a:ext>
          </a:extLst>
        </xdr:cNvPr>
        <xdr:cNvSpPr txBox="1"/>
      </xdr:nvSpPr>
      <xdr:spPr>
        <a:xfrm>
          <a:off x="1704594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2730"/>
    <xdr:sp macro="" textlink="">
      <xdr:nvSpPr>
        <xdr:cNvPr id="599" name="テキスト ボックス 598">
          <a:extLst>
            <a:ext uri="{FF2B5EF4-FFF2-40B4-BE49-F238E27FC236}">
              <a16:creationId xmlns:a16="http://schemas.microsoft.com/office/drawing/2014/main" id="{14A00B4D-E64E-4413-9651-2882EAE63AE4}"/>
            </a:ext>
          </a:extLst>
        </xdr:cNvPr>
        <xdr:cNvSpPr txBox="1"/>
      </xdr:nvSpPr>
      <xdr:spPr>
        <a:xfrm>
          <a:off x="16257270" y="1117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59</xdr:row>
      <xdr:rowOff>116205</xdr:rowOff>
    </xdr:from>
    <xdr:to>
      <xdr:col>116</xdr:col>
      <xdr:colOff>114300</xdr:colOff>
      <xdr:row>60</xdr:row>
      <xdr:rowOff>48260</xdr:rowOff>
    </xdr:to>
    <xdr:sp macro="" textlink="">
      <xdr:nvSpPr>
        <xdr:cNvPr id="600" name="楕円 599">
          <a:extLst>
            <a:ext uri="{FF2B5EF4-FFF2-40B4-BE49-F238E27FC236}">
              <a16:creationId xmlns:a16="http://schemas.microsoft.com/office/drawing/2014/main" id="{313289D9-62B3-4CFB-8674-A62ACB45D2CF}"/>
            </a:ext>
          </a:extLst>
        </xdr:cNvPr>
        <xdr:cNvSpPr/>
      </xdr:nvSpPr>
      <xdr:spPr>
        <a:xfrm>
          <a:off x="19458940" y="100069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138430</xdr:rowOff>
    </xdr:from>
    <xdr:ext cx="469265" cy="253365"/>
    <xdr:sp macro="" textlink="">
      <xdr:nvSpPr>
        <xdr:cNvPr id="601" name="【保健センター・保健所】&#10;一人当たり面積該当値テキスト">
          <a:extLst>
            <a:ext uri="{FF2B5EF4-FFF2-40B4-BE49-F238E27FC236}">
              <a16:creationId xmlns:a16="http://schemas.microsoft.com/office/drawing/2014/main" id="{8C5007B3-B345-45FE-ACF0-EAE74F04F274}"/>
            </a:ext>
          </a:extLst>
        </xdr:cNvPr>
        <xdr:cNvSpPr txBox="1"/>
      </xdr:nvSpPr>
      <xdr:spPr>
        <a:xfrm>
          <a:off x="19547840" y="986155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0.401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59</xdr:row>
      <xdr:rowOff>136525</xdr:rowOff>
    </xdr:from>
    <xdr:to>
      <xdr:col>112</xdr:col>
      <xdr:colOff>38100</xdr:colOff>
      <xdr:row>60</xdr:row>
      <xdr:rowOff>68580</xdr:rowOff>
    </xdr:to>
    <xdr:sp macro="" textlink="">
      <xdr:nvSpPr>
        <xdr:cNvPr id="602" name="楕円 601">
          <a:extLst>
            <a:ext uri="{FF2B5EF4-FFF2-40B4-BE49-F238E27FC236}">
              <a16:creationId xmlns:a16="http://schemas.microsoft.com/office/drawing/2014/main" id="{EB7A7DDA-94E1-488F-8876-F7E42AD6541F}"/>
            </a:ext>
          </a:extLst>
        </xdr:cNvPr>
        <xdr:cNvSpPr/>
      </xdr:nvSpPr>
      <xdr:spPr>
        <a:xfrm>
          <a:off x="18735040" y="1002728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59</xdr:row>
      <xdr:rowOff>165735</xdr:rowOff>
    </xdr:from>
    <xdr:to>
      <xdr:col>116</xdr:col>
      <xdr:colOff>63500</xdr:colOff>
      <xdr:row>60</xdr:row>
      <xdr:rowOff>18415</xdr:rowOff>
    </xdr:to>
    <xdr:cxnSp macro="">
      <xdr:nvCxnSpPr>
        <xdr:cNvPr id="603" name="直線コネクタ 602">
          <a:extLst>
            <a:ext uri="{FF2B5EF4-FFF2-40B4-BE49-F238E27FC236}">
              <a16:creationId xmlns:a16="http://schemas.microsoft.com/office/drawing/2014/main" id="{2BF3D6AC-380D-4C99-9DAE-4BB74A23AD98}"/>
            </a:ext>
          </a:extLst>
        </xdr:cNvPr>
        <xdr:cNvCxnSpPr/>
      </xdr:nvCxnSpPr>
      <xdr:spPr>
        <a:xfrm flipV="1">
          <a:off x="18771870" y="10056495"/>
          <a:ext cx="73787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153035</xdr:rowOff>
    </xdr:from>
    <xdr:to>
      <xdr:col>107</xdr:col>
      <xdr:colOff>101600</xdr:colOff>
      <xdr:row>60</xdr:row>
      <xdr:rowOff>85090</xdr:rowOff>
    </xdr:to>
    <xdr:sp macro="" textlink="">
      <xdr:nvSpPr>
        <xdr:cNvPr id="604" name="楕円 603">
          <a:extLst>
            <a:ext uri="{FF2B5EF4-FFF2-40B4-BE49-F238E27FC236}">
              <a16:creationId xmlns:a16="http://schemas.microsoft.com/office/drawing/2014/main" id="{48316150-FA9C-4929-8D63-A99F7A0D5103}"/>
            </a:ext>
          </a:extLst>
        </xdr:cNvPr>
        <xdr:cNvSpPr/>
      </xdr:nvSpPr>
      <xdr:spPr>
        <a:xfrm>
          <a:off x="17937480" y="100437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18415</xdr:rowOff>
    </xdr:from>
    <xdr:to>
      <xdr:col>111</xdr:col>
      <xdr:colOff>171450</xdr:colOff>
      <xdr:row>60</xdr:row>
      <xdr:rowOff>35560</xdr:rowOff>
    </xdr:to>
    <xdr:cxnSp macro="">
      <xdr:nvCxnSpPr>
        <xdr:cNvPr id="605" name="直線コネクタ 604">
          <a:extLst>
            <a:ext uri="{FF2B5EF4-FFF2-40B4-BE49-F238E27FC236}">
              <a16:creationId xmlns:a16="http://schemas.microsoft.com/office/drawing/2014/main" id="{BE94EF5B-1F58-46FC-AD43-4D9E1935CEF3}"/>
            </a:ext>
          </a:extLst>
        </xdr:cNvPr>
        <xdr:cNvCxnSpPr/>
      </xdr:nvCxnSpPr>
      <xdr:spPr>
        <a:xfrm flipV="1">
          <a:off x="17988280" y="10076815"/>
          <a:ext cx="78359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2540</xdr:rowOff>
    </xdr:from>
    <xdr:to>
      <xdr:col>102</xdr:col>
      <xdr:colOff>165100</xdr:colOff>
      <xdr:row>60</xdr:row>
      <xdr:rowOff>101600</xdr:rowOff>
    </xdr:to>
    <xdr:sp macro="" textlink="">
      <xdr:nvSpPr>
        <xdr:cNvPr id="606" name="楕円 605">
          <a:extLst>
            <a:ext uri="{FF2B5EF4-FFF2-40B4-BE49-F238E27FC236}">
              <a16:creationId xmlns:a16="http://schemas.microsoft.com/office/drawing/2014/main" id="{87245AD1-7061-457E-92DC-39F82DC08B7B}"/>
            </a:ext>
          </a:extLst>
        </xdr:cNvPr>
        <xdr:cNvSpPr/>
      </xdr:nvSpPr>
      <xdr:spPr>
        <a:xfrm>
          <a:off x="17162780" y="100609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35560</xdr:rowOff>
    </xdr:from>
    <xdr:to>
      <xdr:col>107</xdr:col>
      <xdr:colOff>50800</xdr:colOff>
      <xdr:row>60</xdr:row>
      <xdr:rowOff>52070</xdr:rowOff>
    </xdr:to>
    <xdr:cxnSp macro="">
      <xdr:nvCxnSpPr>
        <xdr:cNvPr id="607" name="直線コネクタ 606">
          <a:extLst>
            <a:ext uri="{FF2B5EF4-FFF2-40B4-BE49-F238E27FC236}">
              <a16:creationId xmlns:a16="http://schemas.microsoft.com/office/drawing/2014/main" id="{9026142A-47E7-4540-B28C-FF41CE6B7C03}"/>
            </a:ext>
          </a:extLst>
        </xdr:cNvPr>
        <xdr:cNvCxnSpPr/>
      </xdr:nvCxnSpPr>
      <xdr:spPr>
        <a:xfrm flipV="1">
          <a:off x="17213580" y="10093960"/>
          <a:ext cx="7747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5715</xdr:rowOff>
    </xdr:from>
    <xdr:to>
      <xdr:col>98</xdr:col>
      <xdr:colOff>38100</xdr:colOff>
      <xdr:row>60</xdr:row>
      <xdr:rowOff>106045</xdr:rowOff>
    </xdr:to>
    <xdr:sp macro="" textlink="">
      <xdr:nvSpPr>
        <xdr:cNvPr id="608" name="楕円 607">
          <a:extLst>
            <a:ext uri="{FF2B5EF4-FFF2-40B4-BE49-F238E27FC236}">
              <a16:creationId xmlns:a16="http://schemas.microsoft.com/office/drawing/2014/main" id="{0345AAF4-E6E9-4407-82D7-FD05425B27BB}"/>
            </a:ext>
          </a:extLst>
        </xdr:cNvPr>
        <xdr:cNvSpPr/>
      </xdr:nvSpPr>
      <xdr:spPr>
        <a:xfrm>
          <a:off x="16388080" y="10064115"/>
          <a:ext cx="787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60</xdr:row>
      <xdr:rowOff>52070</xdr:rowOff>
    </xdr:from>
    <xdr:to>
      <xdr:col>102</xdr:col>
      <xdr:colOff>114300</xdr:colOff>
      <xdr:row>60</xdr:row>
      <xdr:rowOff>55880</xdr:rowOff>
    </xdr:to>
    <xdr:cxnSp macro="">
      <xdr:nvCxnSpPr>
        <xdr:cNvPr id="609" name="直線コネクタ 608">
          <a:extLst>
            <a:ext uri="{FF2B5EF4-FFF2-40B4-BE49-F238E27FC236}">
              <a16:creationId xmlns:a16="http://schemas.microsoft.com/office/drawing/2014/main" id="{246FF0AD-4393-4B76-B9BD-BE82840AB9AB}"/>
            </a:ext>
          </a:extLst>
        </xdr:cNvPr>
        <xdr:cNvCxnSpPr/>
      </xdr:nvCxnSpPr>
      <xdr:spPr>
        <a:xfrm flipV="1">
          <a:off x="16424910" y="10110470"/>
          <a:ext cx="78867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127000</xdr:rowOff>
    </xdr:from>
    <xdr:ext cx="469900" cy="252730"/>
    <xdr:sp macro="" textlink="">
      <xdr:nvSpPr>
        <xdr:cNvPr id="610" name="n_1aveValue【保健センター・保健所】&#10;一人当たり面積">
          <a:extLst>
            <a:ext uri="{FF2B5EF4-FFF2-40B4-BE49-F238E27FC236}">
              <a16:creationId xmlns:a16="http://schemas.microsoft.com/office/drawing/2014/main" id="{818ED823-FD2A-4ACB-856A-CF491AC3F337}"/>
            </a:ext>
          </a:extLst>
        </xdr:cNvPr>
        <xdr:cNvSpPr txBox="1"/>
      </xdr:nvSpPr>
      <xdr:spPr>
        <a:xfrm>
          <a:off x="18561050" y="1052068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118745</xdr:rowOff>
    </xdr:from>
    <xdr:ext cx="469900" cy="253365"/>
    <xdr:sp macro="" textlink="">
      <xdr:nvSpPr>
        <xdr:cNvPr id="611" name="n_2aveValue【保健センター・保健所】&#10;一人当たり面積">
          <a:extLst>
            <a:ext uri="{FF2B5EF4-FFF2-40B4-BE49-F238E27FC236}">
              <a16:creationId xmlns:a16="http://schemas.microsoft.com/office/drawing/2014/main" id="{ABE6AB16-A2E1-48FB-BE59-B16267AC1EB7}"/>
            </a:ext>
          </a:extLst>
        </xdr:cNvPr>
        <xdr:cNvSpPr txBox="1"/>
      </xdr:nvSpPr>
      <xdr:spPr>
        <a:xfrm>
          <a:off x="17776190" y="105124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130175</xdr:rowOff>
    </xdr:from>
    <xdr:ext cx="469900" cy="253365"/>
    <xdr:sp macro="" textlink="">
      <xdr:nvSpPr>
        <xdr:cNvPr id="612" name="n_3aveValue【保健センター・保健所】&#10;一人当たり面積">
          <a:extLst>
            <a:ext uri="{FF2B5EF4-FFF2-40B4-BE49-F238E27FC236}">
              <a16:creationId xmlns:a16="http://schemas.microsoft.com/office/drawing/2014/main" id="{B5003076-3122-42EC-BFF7-D964FFA83A98}"/>
            </a:ext>
          </a:extLst>
        </xdr:cNvPr>
        <xdr:cNvSpPr txBox="1"/>
      </xdr:nvSpPr>
      <xdr:spPr>
        <a:xfrm>
          <a:off x="17001490" y="105238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145415</xdr:rowOff>
    </xdr:from>
    <xdr:ext cx="469900" cy="252730"/>
    <xdr:sp macro="" textlink="">
      <xdr:nvSpPr>
        <xdr:cNvPr id="613" name="n_4aveValue【保健センター・保健所】&#10;一人当たり面積">
          <a:extLst>
            <a:ext uri="{FF2B5EF4-FFF2-40B4-BE49-F238E27FC236}">
              <a16:creationId xmlns:a16="http://schemas.microsoft.com/office/drawing/2014/main" id="{49EB8265-8C4C-4D0D-A55A-0781F71E235E}"/>
            </a:ext>
          </a:extLst>
        </xdr:cNvPr>
        <xdr:cNvSpPr txBox="1"/>
      </xdr:nvSpPr>
      <xdr:spPr>
        <a:xfrm>
          <a:off x="16226790" y="1053909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58</xdr:row>
      <xdr:rowOff>84455</xdr:rowOff>
    </xdr:from>
    <xdr:ext cx="469900" cy="252730"/>
    <xdr:sp macro="" textlink="">
      <xdr:nvSpPr>
        <xdr:cNvPr id="614" name="n_1mainValue【保健センター・保健所】&#10;一人当たり面積">
          <a:extLst>
            <a:ext uri="{FF2B5EF4-FFF2-40B4-BE49-F238E27FC236}">
              <a16:creationId xmlns:a16="http://schemas.microsoft.com/office/drawing/2014/main" id="{A35E2AD8-CB6F-42C7-AFB3-F8A21DD90B46}"/>
            </a:ext>
          </a:extLst>
        </xdr:cNvPr>
        <xdr:cNvSpPr txBox="1"/>
      </xdr:nvSpPr>
      <xdr:spPr>
        <a:xfrm>
          <a:off x="18561050" y="98075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58</xdr:row>
      <xdr:rowOff>100965</xdr:rowOff>
    </xdr:from>
    <xdr:ext cx="469900" cy="253365"/>
    <xdr:sp macro="" textlink="">
      <xdr:nvSpPr>
        <xdr:cNvPr id="615" name="n_2mainValue【保健センター・保健所】&#10;一人当たり面積">
          <a:extLst>
            <a:ext uri="{FF2B5EF4-FFF2-40B4-BE49-F238E27FC236}">
              <a16:creationId xmlns:a16="http://schemas.microsoft.com/office/drawing/2014/main" id="{7E524E13-212E-406E-92CA-204CC42D4BF3}"/>
            </a:ext>
          </a:extLst>
        </xdr:cNvPr>
        <xdr:cNvSpPr txBox="1"/>
      </xdr:nvSpPr>
      <xdr:spPr>
        <a:xfrm>
          <a:off x="17776190" y="98240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58</xdr:row>
      <xdr:rowOff>117475</xdr:rowOff>
    </xdr:from>
    <xdr:ext cx="469900" cy="253365"/>
    <xdr:sp macro="" textlink="">
      <xdr:nvSpPr>
        <xdr:cNvPr id="616" name="n_3mainValue【保健センター・保健所】&#10;一人当たり面積">
          <a:extLst>
            <a:ext uri="{FF2B5EF4-FFF2-40B4-BE49-F238E27FC236}">
              <a16:creationId xmlns:a16="http://schemas.microsoft.com/office/drawing/2014/main" id="{F6705715-D2AF-4566-A599-D88BF3BA03B5}"/>
            </a:ext>
          </a:extLst>
        </xdr:cNvPr>
        <xdr:cNvSpPr txBox="1"/>
      </xdr:nvSpPr>
      <xdr:spPr>
        <a:xfrm>
          <a:off x="17001490" y="98405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0.372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58</xdr:row>
      <xdr:rowOff>121920</xdr:rowOff>
    </xdr:from>
    <xdr:ext cx="469900" cy="252730"/>
    <xdr:sp macro="" textlink="">
      <xdr:nvSpPr>
        <xdr:cNvPr id="617" name="n_4mainValue【保健センター・保健所】&#10;一人当たり面積">
          <a:extLst>
            <a:ext uri="{FF2B5EF4-FFF2-40B4-BE49-F238E27FC236}">
              <a16:creationId xmlns:a16="http://schemas.microsoft.com/office/drawing/2014/main" id="{57DBE0E2-2DD2-4361-9B72-38C0C7226C74}"/>
            </a:ext>
          </a:extLst>
        </xdr:cNvPr>
        <xdr:cNvSpPr txBox="1"/>
      </xdr:nvSpPr>
      <xdr:spPr>
        <a:xfrm>
          <a:off x="16226790" y="984504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0.370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618" name="正方形/長方形 617">
          <a:extLst>
            <a:ext uri="{FF2B5EF4-FFF2-40B4-BE49-F238E27FC236}">
              <a16:creationId xmlns:a16="http://schemas.microsoft.com/office/drawing/2014/main" id="{64FC8400-F4D0-4526-A0EA-9E68264C6827}"/>
            </a:ext>
          </a:extLst>
        </xdr:cNvPr>
        <xdr:cNvSpPr/>
      </xdr:nvSpPr>
      <xdr:spPr>
        <a:xfrm>
          <a:off x="10960100" y="11548745"/>
          <a:ext cx="41529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619" name="正方形/長方形 618">
          <a:extLst>
            <a:ext uri="{FF2B5EF4-FFF2-40B4-BE49-F238E27FC236}">
              <a16:creationId xmlns:a16="http://schemas.microsoft.com/office/drawing/2014/main" id="{B4CBEBF8-F738-410A-B4AB-242CB764769E}"/>
            </a:ext>
          </a:extLst>
        </xdr:cNvPr>
        <xdr:cNvSpPr/>
      </xdr:nvSpPr>
      <xdr:spPr>
        <a:xfrm>
          <a:off x="11064240" y="12194540"/>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620" name="正方形/長方形 619">
          <a:extLst>
            <a:ext uri="{FF2B5EF4-FFF2-40B4-BE49-F238E27FC236}">
              <a16:creationId xmlns:a16="http://schemas.microsoft.com/office/drawing/2014/main" id="{21306986-95B5-42EA-A2AC-646935A6009F}"/>
            </a:ext>
          </a:extLst>
        </xdr:cNvPr>
        <xdr:cNvSpPr/>
      </xdr:nvSpPr>
      <xdr:spPr>
        <a:xfrm>
          <a:off x="11064240" y="1239266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621" name="正方形/長方形 620">
          <a:extLst>
            <a:ext uri="{FF2B5EF4-FFF2-40B4-BE49-F238E27FC236}">
              <a16:creationId xmlns:a16="http://schemas.microsoft.com/office/drawing/2014/main" id="{6E09DEC0-CD23-46A5-960B-7319370D8CE4}"/>
            </a:ext>
          </a:extLst>
        </xdr:cNvPr>
        <xdr:cNvSpPr/>
      </xdr:nvSpPr>
      <xdr:spPr>
        <a:xfrm>
          <a:off x="11965940" y="12194540"/>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622" name="正方形/長方形 621">
          <a:extLst>
            <a:ext uri="{FF2B5EF4-FFF2-40B4-BE49-F238E27FC236}">
              <a16:creationId xmlns:a16="http://schemas.microsoft.com/office/drawing/2014/main" id="{C66032EF-080D-44A1-8A0E-AB6951F8C243}"/>
            </a:ext>
          </a:extLst>
        </xdr:cNvPr>
        <xdr:cNvSpPr/>
      </xdr:nvSpPr>
      <xdr:spPr>
        <a:xfrm>
          <a:off x="11965940" y="1239266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623" name="正方形/長方形 622">
          <a:extLst>
            <a:ext uri="{FF2B5EF4-FFF2-40B4-BE49-F238E27FC236}">
              <a16:creationId xmlns:a16="http://schemas.microsoft.com/office/drawing/2014/main" id="{2BA19E3B-C2F7-497C-AB9A-DE5D8EC0E878}"/>
            </a:ext>
          </a:extLst>
        </xdr:cNvPr>
        <xdr:cNvSpPr/>
      </xdr:nvSpPr>
      <xdr:spPr>
        <a:xfrm>
          <a:off x="12971780" y="12194540"/>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624" name="正方形/長方形 623">
          <a:extLst>
            <a:ext uri="{FF2B5EF4-FFF2-40B4-BE49-F238E27FC236}">
              <a16:creationId xmlns:a16="http://schemas.microsoft.com/office/drawing/2014/main" id="{92E250F6-3AFE-462C-8814-78D9E4FD5A1C}"/>
            </a:ext>
          </a:extLst>
        </xdr:cNvPr>
        <xdr:cNvSpPr/>
      </xdr:nvSpPr>
      <xdr:spPr>
        <a:xfrm>
          <a:off x="12971780" y="1239266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625" name="正方形/長方形 624">
          <a:extLst>
            <a:ext uri="{FF2B5EF4-FFF2-40B4-BE49-F238E27FC236}">
              <a16:creationId xmlns:a16="http://schemas.microsoft.com/office/drawing/2014/main" id="{8BDCF304-7C6B-401F-BC2E-A1C3F23F4975}"/>
            </a:ext>
          </a:extLst>
        </xdr:cNvPr>
        <xdr:cNvSpPr/>
      </xdr:nvSpPr>
      <xdr:spPr>
        <a:xfrm>
          <a:off x="10960100" y="12666345"/>
          <a:ext cx="41529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20345"/>
    <xdr:sp macro="" textlink="">
      <xdr:nvSpPr>
        <xdr:cNvPr id="626" name="テキスト ボックス 625">
          <a:extLst>
            <a:ext uri="{FF2B5EF4-FFF2-40B4-BE49-F238E27FC236}">
              <a16:creationId xmlns:a16="http://schemas.microsoft.com/office/drawing/2014/main" id="{B30090CD-BD76-450D-AF18-A19686266CF7}"/>
            </a:ext>
          </a:extLst>
        </xdr:cNvPr>
        <xdr:cNvSpPr txBox="1"/>
      </xdr:nvSpPr>
      <xdr:spPr>
        <a:xfrm>
          <a:off x="10922000" y="124796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627" name="直線コネクタ 626">
          <a:extLst>
            <a:ext uri="{FF2B5EF4-FFF2-40B4-BE49-F238E27FC236}">
              <a16:creationId xmlns:a16="http://schemas.microsoft.com/office/drawing/2014/main" id="{2C86863F-F1E7-4D3E-8933-75635E815549}"/>
            </a:ext>
          </a:extLst>
        </xdr:cNvPr>
        <xdr:cNvCxnSpPr/>
      </xdr:nvCxnSpPr>
      <xdr:spPr>
        <a:xfrm>
          <a:off x="10960100" y="1490154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725" cy="252730"/>
    <xdr:sp macro="" textlink="">
      <xdr:nvSpPr>
        <xdr:cNvPr id="628" name="テキスト ボックス 627">
          <a:extLst>
            <a:ext uri="{FF2B5EF4-FFF2-40B4-BE49-F238E27FC236}">
              <a16:creationId xmlns:a16="http://schemas.microsoft.com/office/drawing/2014/main" id="{0F53C75C-3FF8-4D57-965A-21D8B73EE84E}"/>
            </a:ext>
          </a:extLst>
        </xdr:cNvPr>
        <xdr:cNvSpPr txBox="1"/>
      </xdr:nvSpPr>
      <xdr:spPr>
        <a:xfrm>
          <a:off x="10561320" y="1476248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111760</xdr:rowOff>
    </xdr:from>
    <xdr:to>
      <xdr:col>89</xdr:col>
      <xdr:colOff>171450</xdr:colOff>
      <xdr:row>86</xdr:row>
      <xdr:rowOff>111760</xdr:rowOff>
    </xdr:to>
    <xdr:cxnSp macro="">
      <xdr:nvCxnSpPr>
        <xdr:cNvPr id="629" name="直線コネクタ 628">
          <a:extLst>
            <a:ext uri="{FF2B5EF4-FFF2-40B4-BE49-F238E27FC236}">
              <a16:creationId xmlns:a16="http://schemas.microsoft.com/office/drawing/2014/main" id="{65E3593C-F539-4919-94A2-F65103A2E266}"/>
            </a:ext>
          </a:extLst>
        </xdr:cNvPr>
        <xdr:cNvCxnSpPr/>
      </xdr:nvCxnSpPr>
      <xdr:spPr>
        <a:xfrm>
          <a:off x="10960100" y="1452880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140335</xdr:rowOff>
    </xdr:from>
    <xdr:ext cx="466725" cy="252730"/>
    <xdr:sp macro="" textlink="">
      <xdr:nvSpPr>
        <xdr:cNvPr id="630" name="テキスト ボックス 629">
          <a:extLst>
            <a:ext uri="{FF2B5EF4-FFF2-40B4-BE49-F238E27FC236}">
              <a16:creationId xmlns:a16="http://schemas.microsoft.com/office/drawing/2014/main" id="{AC0E113E-C47D-4E30-8BB6-31045C13480B}"/>
            </a:ext>
          </a:extLst>
        </xdr:cNvPr>
        <xdr:cNvSpPr txBox="1"/>
      </xdr:nvSpPr>
      <xdr:spPr>
        <a:xfrm>
          <a:off x="10561320" y="143897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74295</xdr:rowOff>
    </xdr:from>
    <xdr:to>
      <xdr:col>89</xdr:col>
      <xdr:colOff>171450</xdr:colOff>
      <xdr:row>84</xdr:row>
      <xdr:rowOff>74295</xdr:rowOff>
    </xdr:to>
    <xdr:cxnSp macro="">
      <xdr:nvCxnSpPr>
        <xdr:cNvPr id="631" name="直線コネクタ 630">
          <a:extLst>
            <a:ext uri="{FF2B5EF4-FFF2-40B4-BE49-F238E27FC236}">
              <a16:creationId xmlns:a16="http://schemas.microsoft.com/office/drawing/2014/main" id="{355A003D-BFEB-431B-AE4C-DDD469C670A6}"/>
            </a:ext>
          </a:extLst>
        </xdr:cNvPr>
        <xdr:cNvCxnSpPr/>
      </xdr:nvCxnSpPr>
      <xdr:spPr>
        <a:xfrm>
          <a:off x="10960100" y="1415605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103505</xdr:rowOff>
    </xdr:from>
    <xdr:ext cx="402590" cy="252730"/>
    <xdr:sp macro="" textlink="">
      <xdr:nvSpPr>
        <xdr:cNvPr id="632" name="テキスト ボックス 631">
          <a:extLst>
            <a:ext uri="{FF2B5EF4-FFF2-40B4-BE49-F238E27FC236}">
              <a16:creationId xmlns:a16="http://schemas.microsoft.com/office/drawing/2014/main" id="{B95B31D8-948B-4FAD-BCB5-E4477C485785}"/>
            </a:ext>
          </a:extLst>
        </xdr:cNvPr>
        <xdr:cNvSpPr txBox="1"/>
      </xdr:nvSpPr>
      <xdr:spPr>
        <a:xfrm>
          <a:off x="10602595" y="1401762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37465</xdr:rowOff>
    </xdr:from>
    <xdr:to>
      <xdr:col>89</xdr:col>
      <xdr:colOff>171450</xdr:colOff>
      <xdr:row>82</xdr:row>
      <xdr:rowOff>37465</xdr:rowOff>
    </xdr:to>
    <xdr:cxnSp macro="">
      <xdr:nvCxnSpPr>
        <xdr:cNvPr id="633" name="直線コネクタ 632">
          <a:extLst>
            <a:ext uri="{FF2B5EF4-FFF2-40B4-BE49-F238E27FC236}">
              <a16:creationId xmlns:a16="http://schemas.microsoft.com/office/drawing/2014/main" id="{7D926135-12EE-40B2-AEA0-20B1EB54A293}"/>
            </a:ext>
          </a:extLst>
        </xdr:cNvPr>
        <xdr:cNvCxnSpPr/>
      </xdr:nvCxnSpPr>
      <xdr:spPr>
        <a:xfrm>
          <a:off x="10960100" y="1378394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66040</xdr:rowOff>
    </xdr:from>
    <xdr:ext cx="402590" cy="252730"/>
    <xdr:sp macro="" textlink="">
      <xdr:nvSpPr>
        <xdr:cNvPr id="634" name="テキスト ボックス 633">
          <a:extLst>
            <a:ext uri="{FF2B5EF4-FFF2-40B4-BE49-F238E27FC236}">
              <a16:creationId xmlns:a16="http://schemas.microsoft.com/office/drawing/2014/main" id="{3823BC79-0752-43AF-849F-2782C7AD9EFA}"/>
            </a:ext>
          </a:extLst>
        </xdr:cNvPr>
        <xdr:cNvSpPr txBox="1"/>
      </xdr:nvSpPr>
      <xdr:spPr>
        <a:xfrm>
          <a:off x="10602595" y="1364488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171450</xdr:colOff>
      <xdr:row>80</xdr:row>
      <xdr:rowOff>0</xdr:rowOff>
    </xdr:to>
    <xdr:cxnSp macro="">
      <xdr:nvCxnSpPr>
        <xdr:cNvPr id="635" name="直線コネクタ 634">
          <a:extLst>
            <a:ext uri="{FF2B5EF4-FFF2-40B4-BE49-F238E27FC236}">
              <a16:creationId xmlns:a16="http://schemas.microsoft.com/office/drawing/2014/main" id="{2BE8CEE8-DFD1-4925-9107-726E0D5A667A}"/>
            </a:ext>
          </a:extLst>
        </xdr:cNvPr>
        <xdr:cNvCxnSpPr/>
      </xdr:nvCxnSpPr>
      <xdr:spPr>
        <a:xfrm>
          <a:off x="10960100" y="1341120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28575</xdr:rowOff>
    </xdr:from>
    <xdr:ext cx="402590" cy="252730"/>
    <xdr:sp macro="" textlink="">
      <xdr:nvSpPr>
        <xdr:cNvPr id="636" name="テキスト ボックス 635">
          <a:extLst>
            <a:ext uri="{FF2B5EF4-FFF2-40B4-BE49-F238E27FC236}">
              <a16:creationId xmlns:a16="http://schemas.microsoft.com/office/drawing/2014/main" id="{E1D75A48-0850-4AE0-A227-CCB231741FA9}"/>
            </a:ext>
          </a:extLst>
        </xdr:cNvPr>
        <xdr:cNvSpPr txBox="1"/>
      </xdr:nvSpPr>
      <xdr:spPr>
        <a:xfrm>
          <a:off x="10602595" y="132721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130175</xdr:rowOff>
    </xdr:from>
    <xdr:to>
      <xdr:col>89</xdr:col>
      <xdr:colOff>171450</xdr:colOff>
      <xdr:row>77</xdr:row>
      <xdr:rowOff>130175</xdr:rowOff>
    </xdr:to>
    <xdr:cxnSp macro="">
      <xdr:nvCxnSpPr>
        <xdr:cNvPr id="637" name="直線コネクタ 636">
          <a:extLst>
            <a:ext uri="{FF2B5EF4-FFF2-40B4-BE49-F238E27FC236}">
              <a16:creationId xmlns:a16="http://schemas.microsoft.com/office/drawing/2014/main" id="{2A288E07-D7A4-4D18-899C-D9041BB3C902}"/>
            </a:ext>
          </a:extLst>
        </xdr:cNvPr>
        <xdr:cNvCxnSpPr/>
      </xdr:nvCxnSpPr>
      <xdr:spPr>
        <a:xfrm>
          <a:off x="10960100" y="1303845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159385</xdr:rowOff>
    </xdr:from>
    <xdr:ext cx="402590" cy="252730"/>
    <xdr:sp macro="" textlink="">
      <xdr:nvSpPr>
        <xdr:cNvPr id="638" name="テキスト ボックス 637">
          <a:extLst>
            <a:ext uri="{FF2B5EF4-FFF2-40B4-BE49-F238E27FC236}">
              <a16:creationId xmlns:a16="http://schemas.microsoft.com/office/drawing/2014/main" id="{161CE01F-87E9-4C55-8EA7-AF2790FD1F3B}"/>
            </a:ext>
          </a:extLst>
        </xdr:cNvPr>
        <xdr:cNvSpPr txBox="1"/>
      </xdr:nvSpPr>
      <xdr:spPr>
        <a:xfrm>
          <a:off x="10602595" y="1290002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639" name="直線コネクタ 638">
          <a:extLst>
            <a:ext uri="{FF2B5EF4-FFF2-40B4-BE49-F238E27FC236}">
              <a16:creationId xmlns:a16="http://schemas.microsoft.com/office/drawing/2014/main" id="{1959F3D5-00B4-4396-9DB9-28D0503E6901}"/>
            </a:ext>
          </a:extLst>
        </xdr:cNvPr>
        <xdr:cNvCxnSpPr/>
      </xdr:nvCxnSpPr>
      <xdr:spPr>
        <a:xfrm>
          <a:off x="10960100" y="1266634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121920</xdr:rowOff>
    </xdr:from>
    <xdr:ext cx="339090" cy="252730"/>
    <xdr:sp macro="" textlink="">
      <xdr:nvSpPr>
        <xdr:cNvPr id="640" name="テキスト ボックス 639">
          <a:extLst>
            <a:ext uri="{FF2B5EF4-FFF2-40B4-BE49-F238E27FC236}">
              <a16:creationId xmlns:a16="http://schemas.microsoft.com/office/drawing/2014/main" id="{F035E75B-72D8-4F44-A472-344A246AD3BD}"/>
            </a:ext>
          </a:extLst>
        </xdr:cNvPr>
        <xdr:cNvSpPr txBox="1"/>
      </xdr:nvSpPr>
      <xdr:spPr>
        <a:xfrm>
          <a:off x="10666730" y="12527280"/>
          <a:ext cx="339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90</xdr:col>
      <xdr:colOff>25400</xdr:colOff>
      <xdr:row>88</xdr:row>
      <xdr:rowOff>149225</xdr:rowOff>
    </xdr:to>
    <xdr:sp macro="" textlink="">
      <xdr:nvSpPr>
        <xdr:cNvPr id="641" name="【消防施設】&#10;有形固定資産減価償却率グラフ枠">
          <a:extLst>
            <a:ext uri="{FF2B5EF4-FFF2-40B4-BE49-F238E27FC236}">
              <a16:creationId xmlns:a16="http://schemas.microsoft.com/office/drawing/2014/main" id="{F1C7C1D3-F93A-44D5-864A-537F2CEAE757}"/>
            </a:ext>
          </a:extLst>
        </xdr:cNvPr>
        <xdr:cNvSpPr/>
      </xdr:nvSpPr>
      <xdr:spPr>
        <a:xfrm>
          <a:off x="10960100" y="12666345"/>
          <a:ext cx="41529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20320</xdr:rowOff>
    </xdr:from>
    <xdr:to>
      <xdr:col>85</xdr:col>
      <xdr:colOff>126365</xdr:colOff>
      <xdr:row>86</xdr:row>
      <xdr:rowOff>62865</xdr:rowOff>
    </xdr:to>
    <xdr:cxnSp macro="">
      <xdr:nvCxnSpPr>
        <xdr:cNvPr id="642" name="直線コネクタ 641">
          <a:extLst>
            <a:ext uri="{FF2B5EF4-FFF2-40B4-BE49-F238E27FC236}">
              <a16:creationId xmlns:a16="http://schemas.microsoft.com/office/drawing/2014/main" id="{41170D55-0E90-4986-909D-9E34FF42DC48}"/>
            </a:ext>
          </a:extLst>
        </xdr:cNvPr>
        <xdr:cNvCxnSpPr/>
      </xdr:nvCxnSpPr>
      <xdr:spPr>
        <a:xfrm flipV="1">
          <a:off x="14375765" y="12928600"/>
          <a:ext cx="0" cy="1551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67310</xdr:rowOff>
    </xdr:from>
    <xdr:ext cx="404495" cy="252730"/>
    <xdr:sp macro="" textlink="">
      <xdr:nvSpPr>
        <xdr:cNvPr id="643" name="【消防施設】&#10;有形固定資産減価償却率最小値テキスト">
          <a:extLst>
            <a:ext uri="{FF2B5EF4-FFF2-40B4-BE49-F238E27FC236}">
              <a16:creationId xmlns:a16="http://schemas.microsoft.com/office/drawing/2014/main" id="{04DB0EC6-78BC-4F39-AF35-797EB9067DF3}"/>
            </a:ext>
          </a:extLst>
        </xdr:cNvPr>
        <xdr:cNvSpPr txBox="1"/>
      </xdr:nvSpPr>
      <xdr:spPr>
        <a:xfrm>
          <a:off x="14414500" y="1448435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97.4</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62865</xdr:rowOff>
    </xdr:from>
    <xdr:to>
      <xdr:col>86</xdr:col>
      <xdr:colOff>25400</xdr:colOff>
      <xdr:row>86</xdr:row>
      <xdr:rowOff>62865</xdr:rowOff>
    </xdr:to>
    <xdr:cxnSp macro="">
      <xdr:nvCxnSpPr>
        <xdr:cNvPr id="644" name="直線コネクタ 643">
          <a:extLst>
            <a:ext uri="{FF2B5EF4-FFF2-40B4-BE49-F238E27FC236}">
              <a16:creationId xmlns:a16="http://schemas.microsoft.com/office/drawing/2014/main" id="{B78534EB-F64D-4DEF-A6E4-59EBDC817D24}"/>
            </a:ext>
          </a:extLst>
        </xdr:cNvPr>
        <xdr:cNvCxnSpPr/>
      </xdr:nvCxnSpPr>
      <xdr:spPr>
        <a:xfrm>
          <a:off x="14287500" y="144799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135890</xdr:rowOff>
    </xdr:from>
    <xdr:ext cx="404495" cy="253365"/>
    <xdr:sp macro="" textlink="">
      <xdr:nvSpPr>
        <xdr:cNvPr id="645" name="【消防施設】&#10;有形固定資産減価償却率最大値テキスト">
          <a:extLst>
            <a:ext uri="{FF2B5EF4-FFF2-40B4-BE49-F238E27FC236}">
              <a16:creationId xmlns:a16="http://schemas.microsoft.com/office/drawing/2014/main" id="{A2CA9541-9CD9-4103-B276-42B5E6E9C44F}"/>
            </a:ext>
          </a:extLst>
        </xdr:cNvPr>
        <xdr:cNvSpPr txBox="1"/>
      </xdr:nvSpPr>
      <xdr:spPr>
        <a:xfrm>
          <a:off x="14414500" y="1270889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20320</xdr:rowOff>
    </xdr:from>
    <xdr:to>
      <xdr:col>86</xdr:col>
      <xdr:colOff>25400</xdr:colOff>
      <xdr:row>77</xdr:row>
      <xdr:rowOff>20320</xdr:rowOff>
    </xdr:to>
    <xdr:cxnSp macro="">
      <xdr:nvCxnSpPr>
        <xdr:cNvPr id="646" name="直線コネクタ 645">
          <a:extLst>
            <a:ext uri="{FF2B5EF4-FFF2-40B4-BE49-F238E27FC236}">
              <a16:creationId xmlns:a16="http://schemas.microsoft.com/office/drawing/2014/main" id="{48738082-5A78-4D05-917D-B451228F9B5E}"/>
            </a:ext>
          </a:extLst>
        </xdr:cNvPr>
        <xdr:cNvCxnSpPr/>
      </xdr:nvCxnSpPr>
      <xdr:spPr>
        <a:xfrm>
          <a:off x="14287500" y="129286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8890</xdr:rowOff>
    </xdr:from>
    <xdr:ext cx="404495" cy="253365"/>
    <xdr:sp macro="" textlink="">
      <xdr:nvSpPr>
        <xdr:cNvPr id="647" name="【消防施設】&#10;有形固定資産減価償却率平均値テキスト">
          <a:extLst>
            <a:ext uri="{FF2B5EF4-FFF2-40B4-BE49-F238E27FC236}">
              <a16:creationId xmlns:a16="http://schemas.microsoft.com/office/drawing/2014/main" id="{5C19E73A-D5F4-4EFA-84A8-BDA5483FD24B}"/>
            </a:ext>
          </a:extLst>
        </xdr:cNvPr>
        <xdr:cNvSpPr txBox="1"/>
      </xdr:nvSpPr>
      <xdr:spPr>
        <a:xfrm>
          <a:off x="14414500" y="13755370"/>
          <a:ext cx="4044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30480</xdr:rowOff>
    </xdr:from>
    <xdr:to>
      <xdr:col>85</xdr:col>
      <xdr:colOff>171450</xdr:colOff>
      <xdr:row>82</xdr:row>
      <xdr:rowOff>129540</xdr:rowOff>
    </xdr:to>
    <xdr:sp macro="" textlink="">
      <xdr:nvSpPr>
        <xdr:cNvPr id="648" name="フローチャート: 判断 647">
          <a:extLst>
            <a:ext uri="{FF2B5EF4-FFF2-40B4-BE49-F238E27FC236}">
              <a16:creationId xmlns:a16="http://schemas.microsoft.com/office/drawing/2014/main" id="{224C44E5-74EB-47EB-ADED-541F0BAE8D48}"/>
            </a:ext>
          </a:extLst>
        </xdr:cNvPr>
        <xdr:cNvSpPr/>
      </xdr:nvSpPr>
      <xdr:spPr>
        <a:xfrm>
          <a:off x="14325600" y="13776960"/>
          <a:ext cx="8763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93980</xdr:rowOff>
    </xdr:from>
    <xdr:to>
      <xdr:col>81</xdr:col>
      <xdr:colOff>101600</xdr:colOff>
      <xdr:row>83</xdr:row>
      <xdr:rowOff>25400</xdr:rowOff>
    </xdr:to>
    <xdr:sp macro="" textlink="">
      <xdr:nvSpPr>
        <xdr:cNvPr id="649" name="フローチャート: 判断 648">
          <a:extLst>
            <a:ext uri="{FF2B5EF4-FFF2-40B4-BE49-F238E27FC236}">
              <a16:creationId xmlns:a16="http://schemas.microsoft.com/office/drawing/2014/main" id="{94D912DC-487F-41CA-AC0C-2CC18CBC8A86}"/>
            </a:ext>
          </a:extLst>
        </xdr:cNvPr>
        <xdr:cNvSpPr/>
      </xdr:nvSpPr>
      <xdr:spPr>
        <a:xfrm>
          <a:off x="13578840" y="138404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76835</xdr:rowOff>
    </xdr:from>
    <xdr:to>
      <xdr:col>76</xdr:col>
      <xdr:colOff>165100</xdr:colOff>
      <xdr:row>83</xdr:row>
      <xdr:rowOff>8255</xdr:rowOff>
    </xdr:to>
    <xdr:sp macro="" textlink="">
      <xdr:nvSpPr>
        <xdr:cNvPr id="650" name="フローチャート: 判断 649">
          <a:extLst>
            <a:ext uri="{FF2B5EF4-FFF2-40B4-BE49-F238E27FC236}">
              <a16:creationId xmlns:a16="http://schemas.microsoft.com/office/drawing/2014/main" id="{C3BF37C2-BB0C-4B78-B102-F9E68CFE9D0E}"/>
            </a:ext>
          </a:extLst>
        </xdr:cNvPr>
        <xdr:cNvSpPr/>
      </xdr:nvSpPr>
      <xdr:spPr>
        <a:xfrm>
          <a:off x="12804140" y="138233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54610</xdr:rowOff>
    </xdr:from>
    <xdr:to>
      <xdr:col>72</xdr:col>
      <xdr:colOff>38100</xdr:colOff>
      <xdr:row>82</xdr:row>
      <xdr:rowOff>153670</xdr:rowOff>
    </xdr:to>
    <xdr:sp macro="" textlink="">
      <xdr:nvSpPr>
        <xdr:cNvPr id="651" name="フローチャート: 判断 650">
          <a:extLst>
            <a:ext uri="{FF2B5EF4-FFF2-40B4-BE49-F238E27FC236}">
              <a16:creationId xmlns:a16="http://schemas.microsoft.com/office/drawing/2014/main" id="{59476CD9-18A0-4BAC-A7D7-21A0F0CA1EF8}"/>
            </a:ext>
          </a:extLst>
        </xdr:cNvPr>
        <xdr:cNvSpPr/>
      </xdr:nvSpPr>
      <xdr:spPr>
        <a:xfrm>
          <a:off x="12029440" y="1380109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128905</xdr:rowOff>
    </xdr:from>
    <xdr:to>
      <xdr:col>67</xdr:col>
      <xdr:colOff>101600</xdr:colOff>
      <xdr:row>82</xdr:row>
      <xdr:rowOff>60960</xdr:rowOff>
    </xdr:to>
    <xdr:sp macro="" textlink="">
      <xdr:nvSpPr>
        <xdr:cNvPr id="652" name="フローチャート: 判断 651">
          <a:extLst>
            <a:ext uri="{FF2B5EF4-FFF2-40B4-BE49-F238E27FC236}">
              <a16:creationId xmlns:a16="http://schemas.microsoft.com/office/drawing/2014/main" id="{27D85A42-7F8C-46AA-A8D0-447F7C9DD5AA}"/>
            </a:ext>
          </a:extLst>
        </xdr:cNvPr>
        <xdr:cNvSpPr/>
      </xdr:nvSpPr>
      <xdr:spPr>
        <a:xfrm>
          <a:off x="11231880" y="137077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2730"/>
    <xdr:sp macro="" textlink="">
      <xdr:nvSpPr>
        <xdr:cNvPr id="653" name="テキスト ボックス 652">
          <a:extLst>
            <a:ext uri="{FF2B5EF4-FFF2-40B4-BE49-F238E27FC236}">
              <a16:creationId xmlns:a16="http://schemas.microsoft.com/office/drawing/2014/main" id="{BD634591-3C98-4B5E-9365-F168012C79AB}"/>
            </a:ext>
          </a:extLst>
        </xdr:cNvPr>
        <xdr:cNvSpPr txBox="1"/>
      </xdr:nvSpPr>
      <xdr:spPr>
        <a:xfrm>
          <a:off x="14208760" y="14899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61365" cy="252730"/>
    <xdr:sp macro="" textlink="">
      <xdr:nvSpPr>
        <xdr:cNvPr id="654" name="テキスト ボックス 653">
          <a:extLst>
            <a:ext uri="{FF2B5EF4-FFF2-40B4-BE49-F238E27FC236}">
              <a16:creationId xmlns:a16="http://schemas.microsoft.com/office/drawing/2014/main" id="{4E6E6A89-4DA0-47FF-A3A3-A695A4C19D7E}"/>
            </a:ext>
          </a:extLst>
        </xdr:cNvPr>
        <xdr:cNvSpPr txBox="1"/>
      </xdr:nvSpPr>
      <xdr:spPr>
        <a:xfrm>
          <a:off x="13462000" y="148990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2730"/>
    <xdr:sp macro="" textlink="">
      <xdr:nvSpPr>
        <xdr:cNvPr id="655" name="テキスト ボックス 654">
          <a:extLst>
            <a:ext uri="{FF2B5EF4-FFF2-40B4-BE49-F238E27FC236}">
              <a16:creationId xmlns:a16="http://schemas.microsoft.com/office/drawing/2014/main" id="{1DC122E3-0C62-4382-B5A5-B0E0A1DF3F74}"/>
            </a:ext>
          </a:extLst>
        </xdr:cNvPr>
        <xdr:cNvSpPr txBox="1"/>
      </xdr:nvSpPr>
      <xdr:spPr>
        <a:xfrm>
          <a:off x="12687300" y="14899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2730"/>
    <xdr:sp macro="" textlink="">
      <xdr:nvSpPr>
        <xdr:cNvPr id="656" name="テキスト ボックス 655">
          <a:extLst>
            <a:ext uri="{FF2B5EF4-FFF2-40B4-BE49-F238E27FC236}">
              <a16:creationId xmlns:a16="http://schemas.microsoft.com/office/drawing/2014/main" id="{D8EF3A78-355B-46D5-8301-5434EFC922D5}"/>
            </a:ext>
          </a:extLst>
        </xdr:cNvPr>
        <xdr:cNvSpPr txBox="1"/>
      </xdr:nvSpPr>
      <xdr:spPr>
        <a:xfrm>
          <a:off x="11898630" y="14899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61365" cy="252730"/>
    <xdr:sp macro="" textlink="">
      <xdr:nvSpPr>
        <xdr:cNvPr id="657" name="テキスト ボックス 656">
          <a:extLst>
            <a:ext uri="{FF2B5EF4-FFF2-40B4-BE49-F238E27FC236}">
              <a16:creationId xmlns:a16="http://schemas.microsoft.com/office/drawing/2014/main" id="{A2E1F61D-023E-44ED-A25F-4AEE0A5B6475}"/>
            </a:ext>
          </a:extLst>
        </xdr:cNvPr>
        <xdr:cNvSpPr txBox="1"/>
      </xdr:nvSpPr>
      <xdr:spPr>
        <a:xfrm>
          <a:off x="11115040" y="148990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110490</xdr:rowOff>
    </xdr:from>
    <xdr:to>
      <xdr:col>85</xdr:col>
      <xdr:colOff>171450</xdr:colOff>
      <xdr:row>79</xdr:row>
      <xdr:rowOff>41910</xdr:rowOff>
    </xdr:to>
    <xdr:sp macro="" textlink="">
      <xdr:nvSpPr>
        <xdr:cNvPr id="658" name="楕円 657">
          <a:extLst>
            <a:ext uri="{FF2B5EF4-FFF2-40B4-BE49-F238E27FC236}">
              <a16:creationId xmlns:a16="http://schemas.microsoft.com/office/drawing/2014/main" id="{ACFECA9F-E62D-4197-BD83-02AA58DE4F91}"/>
            </a:ext>
          </a:extLst>
        </xdr:cNvPr>
        <xdr:cNvSpPr/>
      </xdr:nvSpPr>
      <xdr:spPr>
        <a:xfrm>
          <a:off x="14325600" y="13186410"/>
          <a:ext cx="8763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132715</xdr:rowOff>
    </xdr:from>
    <xdr:ext cx="404495" cy="253365"/>
    <xdr:sp macro="" textlink="">
      <xdr:nvSpPr>
        <xdr:cNvPr id="659" name="【消防施設】&#10;有形固定資産減価償却率該当値テキスト">
          <a:extLst>
            <a:ext uri="{FF2B5EF4-FFF2-40B4-BE49-F238E27FC236}">
              <a16:creationId xmlns:a16="http://schemas.microsoft.com/office/drawing/2014/main" id="{E677DE60-42BC-456B-80E0-5AAC1363EFBC}"/>
            </a:ext>
          </a:extLst>
        </xdr:cNvPr>
        <xdr:cNvSpPr txBox="1"/>
      </xdr:nvSpPr>
      <xdr:spPr>
        <a:xfrm>
          <a:off x="14414500" y="1304099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73025</xdr:rowOff>
    </xdr:from>
    <xdr:to>
      <xdr:col>81</xdr:col>
      <xdr:colOff>101600</xdr:colOff>
      <xdr:row>79</xdr:row>
      <xdr:rowOff>5080</xdr:rowOff>
    </xdr:to>
    <xdr:sp macro="" textlink="">
      <xdr:nvSpPr>
        <xdr:cNvPr id="660" name="楕円 659">
          <a:extLst>
            <a:ext uri="{FF2B5EF4-FFF2-40B4-BE49-F238E27FC236}">
              <a16:creationId xmlns:a16="http://schemas.microsoft.com/office/drawing/2014/main" id="{B17F3610-D979-45D5-9B96-6C432D77C57E}"/>
            </a:ext>
          </a:extLst>
        </xdr:cNvPr>
        <xdr:cNvSpPr/>
      </xdr:nvSpPr>
      <xdr:spPr>
        <a:xfrm>
          <a:off x="13578840" y="131489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123190</xdr:rowOff>
    </xdr:from>
    <xdr:to>
      <xdr:col>85</xdr:col>
      <xdr:colOff>127000</xdr:colOff>
      <xdr:row>78</xdr:row>
      <xdr:rowOff>160655</xdr:rowOff>
    </xdr:to>
    <xdr:cxnSp macro="">
      <xdr:nvCxnSpPr>
        <xdr:cNvPr id="661" name="直線コネクタ 660">
          <a:extLst>
            <a:ext uri="{FF2B5EF4-FFF2-40B4-BE49-F238E27FC236}">
              <a16:creationId xmlns:a16="http://schemas.microsoft.com/office/drawing/2014/main" id="{EE813342-4DD9-4125-BE30-91BE4F29B7D6}"/>
            </a:ext>
          </a:extLst>
        </xdr:cNvPr>
        <xdr:cNvCxnSpPr/>
      </xdr:nvCxnSpPr>
      <xdr:spPr>
        <a:xfrm>
          <a:off x="13629640" y="13199110"/>
          <a:ext cx="74676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123825</xdr:rowOff>
    </xdr:from>
    <xdr:to>
      <xdr:col>76</xdr:col>
      <xdr:colOff>165100</xdr:colOff>
      <xdr:row>80</xdr:row>
      <xdr:rowOff>55245</xdr:rowOff>
    </xdr:to>
    <xdr:sp macro="" textlink="">
      <xdr:nvSpPr>
        <xdr:cNvPr id="662" name="楕円 661">
          <a:extLst>
            <a:ext uri="{FF2B5EF4-FFF2-40B4-BE49-F238E27FC236}">
              <a16:creationId xmlns:a16="http://schemas.microsoft.com/office/drawing/2014/main" id="{17662CD0-22BE-4733-AAFC-FB4ED715D321}"/>
            </a:ext>
          </a:extLst>
        </xdr:cNvPr>
        <xdr:cNvSpPr/>
      </xdr:nvSpPr>
      <xdr:spPr>
        <a:xfrm>
          <a:off x="12804140" y="133673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123190</xdr:rowOff>
    </xdr:from>
    <xdr:to>
      <xdr:col>81</xdr:col>
      <xdr:colOff>50800</xdr:colOff>
      <xdr:row>80</xdr:row>
      <xdr:rowOff>5715</xdr:rowOff>
    </xdr:to>
    <xdr:cxnSp macro="">
      <xdr:nvCxnSpPr>
        <xdr:cNvPr id="663" name="直線コネクタ 662">
          <a:extLst>
            <a:ext uri="{FF2B5EF4-FFF2-40B4-BE49-F238E27FC236}">
              <a16:creationId xmlns:a16="http://schemas.microsoft.com/office/drawing/2014/main" id="{15FAE37A-9DCE-46A2-9BE8-B93394724ABA}"/>
            </a:ext>
          </a:extLst>
        </xdr:cNvPr>
        <xdr:cNvCxnSpPr/>
      </xdr:nvCxnSpPr>
      <xdr:spPr>
        <a:xfrm flipV="1">
          <a:off x="12854940" y="13199110"/>
          <a:ext cx="774700" cy="217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71755</xdr:rowOff>
    </xdr:from>
    <xdr:to>
      <xdr:col>72</xdr:col>
      <xdr:colOff>38100</xdr:colOff>
      <xdr:row>80</xdr:row>
      <xdr:rowOff>3175</xdr:rowOff>
    </xdr:to>
    <xdr:sp macro="" textlink="">
      <xdr:nvSpPr>
        <xdr:cNvPr id="664" name="楕円 663">
          <a:extLst>
            <a:ext uri="{FF2B5EF4-FFF2-40B4-BE49-F238E27FC236}">
              <a16:creationId xmlns:a16="http://schemas.microsoft.com/office/drawing/2014/main" id="{20AA9CFA-21B2-4288-B6B1-E98D790C49F1}"/>
            </a:ext>
          </a:extLst>
        </xdr:cNvPr>
        <xdr:cNvSpPr/>
      </xdr:nvSpPr>
      <xdr:spPr>
        <a:xfrm>
          <a:off x="12029440" y="1331531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79</xdr:row>
      <xdr:rowOff>120650</xdr:rowOff>
    </xdr:from>
    <xdr:to>
      <xdr:col>76</xdr:col>
      <xdr:colOff>114300</xdr:colOff>
      <xdr:row>80</xdr:row>
      <xdr:rowOff>5715</xdr:rowOff>
    </xdr:to>
    <xdr:cxnSp macro="">
      <xdr:nvCxnSpPr>
        <xdr:cNvPr id="665" name="直線コネクタ 664">
          <a:extLst>
            <a:ext uri="{FF2B5EF4-FFF2-40B4-BE49-F238E27FC236}">
              <a16:creationId xmlns:a16="http://schemas.microsoft.com/office/drawing/2014/main" id="{69C4E10C-DE84-448E-9160-51AF4966A00F}"/>
            </a:ext>
          </a:extLst>
        </xdr:cNvPr>
        <xdr:cNvCxnSpPr/>
      </xdr:nvCxnSpPr>
      <xdr:spPr>
        <a:xfrm>
          <a:off x="12066270" y="13364210"/>
          <a:ext cx="78867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56515</xdr:rowOff>
    </xdr:from>
    <xdr:to>
      <xdr:col>67</xdr:col>
      <xdr:colOff>101600</xdr:colOff>
      <xdr:row>80</xdr:row>
      <xdr:rowOff>155575</xdr:rowOff>
    </xdr:to>
    <xdr:sp macro="" textlink="">
      <xdr:nvSpPr>
        <xdr:cNvPr id="666" name="楕円 665">
          <a:extLst>
            <a:ext uri="{FF2B5EF4-FFF2-40B4-BE49-F238E27FC236}">
              <a16:creationId xmlns:a16="http://schemas.microsoft.com/office/drawing/2014/main" id="{7BF66AC5-FF81-4BDB-8E82-A5AE3C8DCA49}"/>
            </a:ext>
          </a:extLst>
        </xdr:cNvPr>
        <xdr:cNvSpPr/>
      </xdr:nvSpPr>
      <xdr:spPr>
        <a:xfrm>
          <a:off x="11231880" y="134677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120650</xdr:rowOff>
    </xdr:from>
    <xdr:to>
      <xdr:col>71</xdr:col>
      <xdr:colOff>171450</xdr:colOff>
      <xdr:row>80</xdr:row>
      <xdr:rowOff>106680</xdr:rowOff>
    </xdr:to>
    <xdr:cxnSp macro="">
      <xdr:nvCxnSpPr>
        <xdr:cNvPr id="667" name="直線コネクタ 666">
          <a:extLst>
            <a:ext uri="{FF2B5EF4-FFF2-40B4-BE49-F238E27FC236}">
              <a16:creationId xmlns:a16="http://schemas.microsoft.com/office/drawing/2014/main" id="{2C2F695D-1E70-43CD-B82B-3C7F210EB1E6}"/>
            </a:ext>
          </a:extLst>
        </xdr:cNvPr>
        <xdr:cNvCxnSpPr/>
      </xdr:nvCxnSpPr>
      <xdr:spPr>
        <a:xfrm flipV="1">
          <a:off x="11282680" y="13364210"/>
          <a:ext cx="783590" cy="153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83</xdr:row>
      <xdr:rowOff>17145</xdr:rowOff>
    </xdr:from>
    <xdr:ext cx="404495" cy="253365"/>
    <xdr:sp macro="" textlink="">
      <xdr:nvSpPr>
        <xdr:cNvPr id="668" name="n_1aveValue【消防施設】&#10;有形固定資産減価償却率">
          <a:extLst>
            <a:ext uri="{FF2B5EF4-FFF2-40B4-BE49-F238E27FC236}">
              <a16:creationId xmlns:a16="http://schemas.microsoft.com/office/drawing/2014/main" id="{70455DA6-3BCB-476B-A049-C4C6E60B917F}"/>
            </a:ext>
          </a:extLst>
        </xdr:cNvPr>
        <xdr:cNvSpPr txBox="1"/>
      </xdr:nvSpPr>
      <xdr:spPr>
        <a:xfrm>
          <a:off x="13437235" y="1393126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83</xdr:row>
      <xdr:rowOff>0</xdr:rowOff>
    </xdr:from>
    <xdr:ext cx="404495" cy="253365"/>
    <xdr:sp macro="" textlink="">
      <xdr:nvSpPr>
        <xdr:cNvPr id="669" name="n_2aveValue【消防施設】&#10;有形固定資産減価償却率">
          <a:extLst>
            <a:ext uri="{FF2B5EF4-FFF2-40B4-BE49-F238E27FC236}">
              <a16:creationId xmlns:a16="http://schemas.microsoft.com/office/drawing/2014/main" id="{ECE6436C-E534-47FD-A851-0ADEF8771979}"/>
            </a:ext>
          </a:extLst>
        </xdr:cNvPr>
        <xdr:cNvSpPr txBox="1"/>
      </xdr:nvSpPr>
      <xdr:spPr>
        <a:xfrm>
          <a:off x="12675235" y="1391412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145415</xdr:rowOff>
    </xdr:from>
    <xdr:ext cx="405130" cy="252730"/>
    <xdr:sp macro="" textlink="">
      <xdr:nvSpPr>
        <xdr:cNvPr id="670" name="n_3aveValue【消防施設】&#10;有形固定資産減価償却率">
          <a:extLst>
            <a:ext uri="{FF2B5EF4-FFF2-40B4-BE49-F238E27FC236}">
              <a16:creationId xmlns:a16="http://schemas.microsoft.com/office/drawing/2014/main" id="{55AC2BED-E1A6-4A6F-88E5-B9370D2B044B}"/>
            </a:ext>
          </a:extLst>
        </xdr:cNvPr>
        <xdr:cNvSpPr txBox="1"/>
      </xdr:nvSpPr>
      <xdr:spPr>
        <a:xfrm>
          <a:off x="11900535" y="1389189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52070</xdr:rowOff>
    </xdr:from>
    <xdr:ext cx="404495" cy="252730"/>
    <xdr:sp macro="" textlink="">
      <xdr:nvSpPr>
        <xdr:cNvPr id="671" name="n_4aveValue【消防施設】&#10;有形固定資産減価償却率">
          <a:extLst>
            <a:ext uri="{FF2B5EF4-FFF2-40B4-BE49-F238E27FC236}">
              <a16:creationId xmlns:a16="http://schemas.microsoft.com/office/drawing/2014/main" id="{7D27936D-45FF-4A16-8EC5-D35536D5FBFE}"/>
            </a:ext>
          </a:extLst>
        </xdr:cNvPr>
        <xdr:cNvSpPr txBox="1"/>
      </xdr:nvSpPr>
      <xdr:spPr>
        <a:xfrm>
          <a:off x="11102975" y="1379855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77</xdr:row>
      <xdr:rowOff>20955</xdr:rowOff>
    </xdr:from>
    <xdr:ext cx="404495" cy="253365"/>
    <xdr:sp macro="" textlink="">
      <xdr:nvSpPr>
        <xdr:cNvPr id="672" name="n_1mainValue【消防施設】&#10;有形固定資産減価償却率">
          <a:extLst>
            <a:ext uri="{FF2B5EF4-FFF2-40B4-BE49-F238E27FC236}">
              <a16:creationId xmlns:a16="http://schemas.microsoft.com/office/drawing/2014/main" id="{2E1A277B-6768-45DE-9585-66F7C0ED8D7D}"/>
            </a:ext>
          </a:extLst>
        </xdr:cNvPr>
        <xdr:cNvSpPr txBox="1"/>
      </xdr:nvSpPr>
      <xdr:spPr>
        <a:xfrm>
          <a:off x="13437235" y="1292923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78</xdr:row>
      <xdr:rowOff>71755</xdr:rowOff>
    </xdr:from>
    <xdr:ext cx="404495" cy="252730"/>
    <xdr:sp macro="" textlink="">
      <xdr:nvSpPr>
        <xdr:cNvPr id="673" name="n_2mainValue【消防施設】&#10;有形固定資産減価償却率">
          <a:extLst>
            <a:ext uri="{FF2B5EF4-FFF2-40B4-BE49-F238E27FC236}">
              <a16:creationId xmlns:a16="http://schemas.microsoft.com/office/drawing/2014/main" id="{8C795ED3-79F7-48EC-9CAE-7F8937A2FCA5}"/>
            </a:ext>
          </a:extLst>
        </xdr:cNvPr>
        <xdr:cNvSpPr txBox="1"/>
      </xdr:nvSpPr>
      <xdr:spPr>
        <a:xfrm>
          <a:off x="12675235" y="1314767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78</xdr:row>
      <xdr:rowOff>19050</xdr:rowOff>
    </xdr:from>
    <xdr:ext cx="405130" cy="253365"/>
    <xdr:sp macro="" textlink="">
      <xdr:nvSpPr>
        <xdr:cNvPr id="674" name="n_3mainValue【消防施設】&#10;有形固定資産減価償却率">
          <a:extLst>
            <a:ext uri="{FF2B5EF4-FFF2-40B4-BE49-F238E27FC236}">
              <a16:creationId xmlns:a16="http://schemas.microsoft.com/office/drawing/2014/main" id="{056DF97E-AA3E-4F6F-80DB-FFED3DD44E29}"/>
            </a:ext>
          </a:extLst>
        </xdr:cNvPr>
        <xdr:cNvSpPr txBox="1"/>
      </xdr:nvSpPr>
      <xdr:spPr>
        <a:xfrm>
          <a:off x="11900535" y="130949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79</xdr:row>
      <xdr:rowOff>4445</xdr:rowOff>
    </xdr:from>
    <xdr:ext cx="404495" cy="253365"/>
    <xdr:sp macro="" textlink="">
      <xdr:nvSpPr>
        <xdr:cNvPr id="675" name="n_4mainValue【消防施設】&#10;有形固定資産減価償却率">
          <a:extLst>
            <a:ext uri="{FF2B5EF4-FFF2-40B4-BE49-F238E27FC236}">
              <a16:creationId xmlns:a16="http://schemas.microsoft.com/office/drawing/2014/main" id="{05F5A6FC-D4B9-4E7C-B4FC-25122FF33649}"/>
            </a:ext>
          </a:extLst>
        </xdr:cNvPr>
        <xdr:cNvSpPr txBox="1"/>
      </xdr:nvSpPr>
      <xdr:spPr>
        <a:xfrm>
          <a:off x="11102975" y="1324800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676" name="正方形/長方形 675">
          <a:extLst>
            <a:ext uri="{FF2B5EF4-FFF2-40B4-BE49-F238E27FC236}">
              <a16:creationId xmlns:a16="http://schemas.microsoft.com/office/drawing/2014/main" id="{20B52D41-20C0-4EB3-98CB-B7ACD037F130}"/>
            </a:ext>
          </a:extLst>
        </xdr:cNvPr>
        <xdr:cNvSpPr/>
      </xdr:nvSpPr>
      <xdr:spPr>
        <a:xfrm>
          <a:off x="16093440" y="11548745"/>
          <a:ext cx="417576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677" name="正方形/長方形 676">
          <a:extLst>
            <a:ext uri="{FF2B5EF4-FFF2-40B4-BE49-F238E27FC236}">
              <a16:creationId xmlns:a16="http://schemas.microsoft.com/office/drawing/2014/main" id="{C2369F76-D7E5-431B-B664-C82AB752BCFE}"/>
            </a:ext>
          </a:extLst>
        </xdr:cNvPr>
        <xdr:cNvSpPr/>
      </xdr:nvSpPr>
      <xdr:spPr>
        <a:xfrm>
          <a:off x="16220440" y="12194540"/>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678" name="正方形/長方形 677">
          <a:extLst>
            <a:ext uri="{FF2B5EF4-FFF2-40B4-BE49-F238E27FC236}">
              <a16:creationId xmlns:a16="http://schemas.microsoft.com/office/drawing/2014/main" id="{999A318F-814A-461D-985D-5643C5D5BD2F}"/>
            </a:ext>
          </a:extLst>
        </xdr:cNvPr>
        <xdr:cNvSpPr/>
      </xdr:nvSpPr>
      <xdr:spPr>
        <a:xfrm>
          <a:off x="16220440" y="1239266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679" name="正方形/長方形 678">
          <a:extLst>
            <a:ext uri="{FF2B5EF4-FFF2-40B4-BE49-F238E27FC236}">
              <a16:creationId xmlns:a16="http://schemas.microsoft.com/office/drawing/2014/main" id="{3543C1D2-C5C4-41C6-A32E-BC914F3DAB46}"/>
            </a:ext>
          </a:extLst>
        </xdr:cNvPr>
        <xdr:cNvSpPr/>
      </xdr:nvSpPr>
      <xdr:spPr>
        <a:xfrm>
          <a:off x="17099280" y="12194540"/>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680" name="正方形/長方形 679">
          <a:extLst>
            <a:ext uri="{FF2B5EF4-FFF2-40B4-BE49-F238E27FC236}">
              <a16:creationId xmlns:a16="http://schemas.microsoft.com/office/drawing/2014/main" id="{36179D7A-0BF0-469E-86EC-6511251598BC}"/>
            </a:ext>
          </a:extLst>
        </xdr:cNvPr>
        <xdr:cNvSpPr/>
      </xdr:nvSpPr>
      <xdr:spPr>
        <a:xfrm>
          <a:off x="17099280" y="1239266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681" name="正方形/長方形 680">
          <a:extLst>
            <a:ext uri="{FF2B5EF4-FFF2-40B4-BE49-F238E27FC236}">
              <a16:creationId xmlns:a16="http://schemas.microsoft.com/office/drawing/2014/main" id="{6C165C6F-F23B-4A22-A1A7-F60DEFD9B8F2}"/>
            </a:ext>
          </a:extLst>
        </xdr:cNvPr>
        <xdr:cNvSpPr/>
      </xdr:nvSpPr>
      <xdr:spPr>
        <a:xfrm>
          <a:off x="18105120" y="12194540"/>
          <a:ext cx="13411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682" name="正方形/長方形 681">
          <a:extLst>
            <a:ext uri="{FF2B5EF4-FFF2-40B4-BE49-F238E27FC236}">
              <a16:creationId xmlns:a16="http://schemas.microsoft.com/office/drawing/2014/main" id="{5936B7E8-65B1-47F0-A3D0-4D15804812BA}"/>
            </a:ext>
          </a:extLst>
        </xdr:cNvPr>
        <xdr:cNvSpPr/>
      </xdr:nvSpPr>
      <xdr:spPr>
        <a:xfrm>
          <a:off x="18105120" y="1239266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0.183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683" name="正方形/長方形 682">
          <a:extLst>
            <a:ext uri="{FF2B5EF4-FFF2-40B4-BE49-F238E27FC236}">
              <a16:creationId xmlns:a16="http://schemas.microsoft.com/office/drawing/2014/main" id="{3670B6A6-BB40-493E-BF2B-C8820B3D3380}"/>
            </a:ext>
          </a:extLst>
        </xdr:cNvPr>
        <xdr:cNvSpPr/>
      </xdr:nvSpPr>
      <xdr:spPr>
        <a:xfrm>
          <a:off x="16093440" y="12666345"/>
          <a:ext cx="417576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9250" cy="220345"/>
    <xdr:sp macro="" textlink="">
      <xdr:nvSpPr>
        <xdr:cNvPr id="684" name="テキスト ボックス 683">
          <a:extLst>
            <a:ext uri="{FF2B5EF4-FFF2-40B4-BE49-F238E27FC236}">
              <a16:creationId xmlns:a16="http://schemas.microsoft.com/office/drawing/2014/main" id="{03D492D0-DC43-487F-B3EE-268E0F9862DC}"/>
            </a:ext>
          </a:extLst>
        </xdr:cNvPr>
        <xdr:cNvSpPr txBox="1"/>
      </xdr:nvSpPr>
      <xdr:spPr>
        <a:xfrm>
          <a:off x="16078200" y="1247965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685" name="直線コネクタ 684">
          <a:extLst>
            <a:ext uri="{FF2B5EF4-FFF2-40B4-BE49-F238E27FC236}">
              <a16:creationId xmlns:a16="http://schemas.microsoft.com/office/drawing/2014/main" id="{F3E4DC66-7059-4E89-8B55-47DD6B51C5B8}"/>
            </a:ext>
          </a:extLst>
        </xdr:cNvPr>
        <xdr:cNvCxnSpPr/>
      </xdr:nvCxnSpPr>
      <xdr:spPr>
        <a:xfrm>
          <a:off x="16093440" y="149015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165100</xdr:rowOff>
    </xdr:from>
    <xdr:to>
      <xdr:col>120</xdr:col>
      <xdr:colOff>114300</xdr:colOff>
      <xdr:row>86</xdr:row>
      <xdr:rowOff>165100</xdr:rowOff>
    </xdr:to>
    <xdr:cxnSp macro="">
      <xdr:nvCxnSpPr>
        <xdr:cNvPr id="686" name="直線コネクタ 685">
          <a:extLst>
            <a:ext uri="{FF2B5EF4-FFF2-40B4-BE49-F238E27FC236}">
              <a16:creationId xmlns:a16="http://schemas.microsoft.com/office/drawing/2014/main" id="{057D4E76-ECFD-409F-B418-3A95E6720AB2}"/>
            </a:ext>
          </a:extLst>
        </xdr:cNvPr>
        <xdr:cNvCxnSpPr/>
      </xdr:nvCxnSpPr>
      <xdr:spPr>
        <a:xfrm>
          <a:off x="16093440" y="1458214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26035</xdr:rowOff>
    </xdr:from>
    <xdr:ext cx="466725" cy="253365"/>
    <xdr:sp macro="" textlink="">
      <xdr:nvSpPr>
        <xdr:cNvPr id="687" name="テキスト ボックス 686">
          <a:extLst>
            <a:ext uri="{FF2B5EF4-FFF2-40B4-BE49-F238E27FC236}">
              <a16:creationId xmlns:a16="http://schemas.microsoft.com/office/drawing/2014/main" id="{4C03E9CF-D718-4DE9-BBF8-767CDC77DD7D}"/>
            </a:ext>
          </a:extLst>
        </xdr:cNvPr>
        <xdr:cNvSpPr txBox="1"/>
      </xdr:nvSpPr>
      <xdr:spPr>
        <a:xfrm>
          <a:off x="15694660" y="1444307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688" name="直線コネクタ 687">
          <a:extLst>
            <a:ext uri="{FF2B5EF4-FFF2-40B4-BE49-F238E27FC236}">
              <a16:creationId xmlns:a16="http://schemas.microsoft.com/office/drawing/2014/main" id="{439DF37C-95FF-4BAA-898B-9091A50B0591}"/>
            </a:ext>
          </a:extLst>
        </xdr:cNvPr>
        <xdr:cNvCxnSpPr/>
      </xdr:nvCxnSpPr>
      <xdr:spPr>
        <a:xfrm>
          <a:off x="16093440" y="1426273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41275</xdr:rowOff>
    </xdr:from>
    <xdr:ext cx="466725" cy="253365"/>
    <xdr:sp macro="" textlink="">
      <xdr:nvSpPr>
        <xdr:cNvPr id="689" name="テキスト ボックス 688">
          <a:extLst>
            <a:ext uri="{FF2B5EF4-FFF2-40B4-BE49-F238E27FC236}">
              <a16:creationId xmlns:a16="http://schemas.microsoft.com/office/drawing/2014/main" id="{758BE763-A31D-4C7D-8341-BF1D10334591}"/>
            </a:ext>
          </a:extLst>
        </xdr:cNvPr>
        <xdr:cNvSpPr txBox="1"/>
      </xdr:nvSpPr>
      <xdr:spPr>
        <a:xfrm>
          <a:off x="15694660" y="1412303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83</xdr:row>
      <xdr:rowOff>29210</xdr:rowOff>
    </xdr:from>
    <xdr:to>
      <xdr:col>120</xdr:col>
      <xdr:colOff>114300</xdr:colOff>
      <xdr:row>83</xdr:row>
      <xdr:rowOff>29210</xdr:rowOff>
    </xdr:to>
    <xdr:cxnSp macro="">
      <xdr:nvCxnSpPr>
        <xdr:cNvPr id="690" name="直線コネクタ 689">
          <a:extLst>
            <a:ext uri="{FF2B5EF4-FFF2-40B4-BE49-F238E27FC236}">
              <a16:creationId xmlns:a16="http://schemas.microsoft.com/office/drawing/2014/main" id="{9CAC3F83-5D1F-45BA-B4DC-ABD6D8B60FF1}"/>
            </a:ext>
          </a:extLst>
        </xdr:cNvPr>
        <xdr:cNvCxnSpPr/>
      </xdr:nvCxnSpPr>
      <xdr:spPr>
        <a:xfrm>
          <a:off x="16093440" y="139433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57785</xdr:rowOff>
    </xdr:from>
    <xdr:ext cx="466725" cy="253365"/>
    <xdr:sp macro="" textlink="">
      <xdr:nvSpPr>
        <xdr:cNvPr id="691" name="テキスト ボックス 690">
          <a:extLst>
            <a:ext uri="{FF2B5EF4-FFF2-40B4-BE49-F238E27FC236}">
              <a16:creationId xmlns:a16="http://schemas.microsoft.com/office/drawing/2014/main" id="{4496EBF3-7AA6-4E3A-A2AE-105F9594BEEB}"/>
            </a:ext>
          </a:extLst>
        </xdr:cNvPr>
        <xdr:cNvSpPr txBox="1"/>
      </xdr:nvSpPr>
      <xdr:spPr>
        <a:xfrm>
          <a:off x="15694660" y="1380426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81</xdr:row>
      <xdr:rowOff>45085</xdr:rowOff>
    </xdr:from>
    <xdr:to>
      <xdr:col>120</xdr:col>
      <xdr:colOff>114300</xdr:colOff>
      <xdr:row>81</xdr:row>
      <xdr:rowOff>45085</xdr:rowOff>
    </xdr:to>
    <xdr:cxnSp macro="">
      <xdr:nvCxnSpPr>
        <xdr:cNvPr id="692" name="直線コネクタ 691">
          <a:extLst>
            <a:ext uri="{FF2B5EF4-FFF2-40B4-BE49-F238E27FC236}">
              <a16:creationId xmlns:a16="http://schemas.microsoft.com/office/drawing/2014/main" id="{CC483F84-4DF4-42CC-8C27-ACB28CDB690E}"/>
            </a:ext>
          </a:extLst>
        </xdr:cNvPr>
        <xdr:cNvCxnSpPr/>
      </xdr:nvCxnSpPr>
      <xdr:spPr>
        <a:xfrm>
          <a:off x="16093440" y="1362392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73660</xdr:rowOff>
    </xdr:from>
    <xdr:ext cx="466725" cy="253365"/>
    <xdr:sp macro="" textlink="">
      <xdr:nvSpPr>
        <xdr:cNvPr id="693" name="テキスト ボックス 692">
          <a:extLst>
            <a:ext uri="{FF2B5EF4-FFF2-40B4-BE49-F238E27FC236}">
              <a16:creationId xmlns:a16="http://schemas.microsoft.com/office/drawing/2014/main" id="{7A9D13BD-1CD1-45AF-AB24-44348603DC29}"/>
            </a:ext>
          </a:extLst>
        </xdr:cNvPr>
        <xdr:cNvSpPr txBox="1"/>
      </xdr:nvSpPr>
      <xdr:spPr>
        <a:xfrm>
          <a:off x="15694660" y="1348486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79</xdr:row>
      <xdr:rowOff>61595</xdr:rowOff>
    </xdr:from>
    <xdr:to>
      <xdr:col>120</xdr:col>
      <xdr:colOff>114300</xdr:colOff>
      <xdr:row>79</xdr:row>
      <xdr:rowOff>61595</xdr:rowOff>
    </xdr:to>
    <xdr:cxnSp macro="">
      <xdr:nvCxnSpPr>
        <xdr:cNvPr id="694" name="直線コネクタ 693">
          <a:extLst>
            <a:ext uri="{FF2B5EF4-FFF2-40B4-BE49-F238E27FC236}">
              <a16:creationId xmlns:a16="http://schemas.microsoft.com/office/drawing/2014/main" id="{E94BA167-97CF-4136-A73D-F9107EAB765B}"/>
            </a:ext>
          </a:extLst>
        </xdr:cNvPr>
        <xdr:cNvCxnSpPr/>
      </xdr:nvCxnSpPr>
      <xdr:spPr>
        <a:xfrm>
          <a:off x="16093440" y="133051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90170</xdr:rowOff>
    </xdr:from>
    <xdr:ext cx="466725" cy="252730"/>
    <xdr:sp macro="" textlink="">
      <xdr:nvSpPr>
        <xdr:cNvPr id="695" name="テキスト ボックス 694">
          <a:extLst>
            <a:ext uri="{FF2B5EF4-FFF2-40B4-BE49-F238E27FC236}">
              <a16:creationId xmlns:a16="http://schemas.microsoft.com/office/drawing/2014/main" id="{A3D847E9-E9E3-42B8-9006-4667F8D0BF05}"/>
            </a:ext>
          </a:extLst>
        </xdr:cNvPr>
        <xdr:cNvSpPr txBox="1"/>
      </xdr:nvSpPr>
      <xdr:spPr>
        <a:xfrm>
          <a:off x="15694660" y="131660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77</xdr:row>
      <xdr:rowOff>76835</xdr:rowOff>
    </xdr:from>
    <xdr:to>
      <xdr:col>120</xdr:col>
      <xdr:colOff>114300</xdr:colOff>
      <xdr:row>77</xdr:row>
      <xdr:rowOff>76835</xdr:rowOff>
    </xdr:to>
    <xdr:cxnSp macro="">
      <xdr:nvCxnSpPr>
        <xdr:cNvPr id="696" name="直線コネクタ 695">
          <a:extLst>
            <a:ext uri="{FF2B5EF4-FFF2-40B4-BE49-F238E27FC236}">
              <a16:creationId xmlns:a16="http://schemas.microsoft.com/office/drawing/2014/main" id="{1866641B-AE30-47E7-9C7E-119C972F9B81}"/>
            </a:ext>
          </a:extLst>
        </xdr:cNvPr>
        <xdr:cNvCxnSpPr/>
      </xdr:nvCxnSpPr>
      <xdr:spPr>
        <a:xfrm>
          <a:off x="16093440" y="129851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106045</xdr:rowOff>
    </xdr:from>
    <xdr:ext cx="531495" cy="252730"/>
    <xdr:sp macro="" textlink="">
      <xdr:nvSpPr>
        <xdr:cNvPr id="697" name="テキスト ボックス 696">
          <a:extLst>
            <a:ext uri="{FF2B5EF4-FFF2-40B4-BE49-F238E27FC236}">
              <a16:creationId xmlns:a16="http://schemas.microsoft.com/office/drawing/2014/main" id="{D90B324F-41A1-45B6-90EC-4BE869B0174F}"/>
            </a:ext>
          </a:extLst>
        </xdr:cNvPr>
        <xdr:cNvSpPr txBox="1"/>
      </xdr:nvSpPr>
      <xdr:spPr>
        <a:xfrm>
          <a:off x="15630525" y="1284668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698" name="直線コネクタ 697">
          <a:extLst>
            <a:ext uri="{FF2B5EF4-FFF2-40B4-BE49-F238E27FC236}">
              <a16:creationId xmlns:a16="http://schemas.microsoft.com/office/drawing/2014/main" id="{E2803586-1089-4CE5-B80D-35D36E8D1446}"/>
            </a:ext>
          </a:extLst>
        </xdr:cNvPr>
        <xdr:cNvCxnSpPr/>
      </xdr:nvCxnSpPr>
      <xdr:spPr>
        <a:xfrm>
          <a:off x="16093440" y="126663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74</xdr:row>
      <xdr:rowOff>121920</xdr:rowOff>
    </xdr:from>
    <xdr:ext cx="531495" cy="252730"/>
    <xdr:sp macro="" textlink="">
      <xdr:nvSpPr>
        <xdr:cNvPr id="699" name="テキスト ボックス 698">
          <a:extLst>
            <a:ext uri="{FF2B5EF4-FFF2-40B4-BE49-F238E27FC236}">
              <a16:creationId xmlns:a16="http://schemas.microsoft.com/office/drawing/2014/main" id="{C3A9372A-7874-495E-B21A-CFFA358F8650}"/>
            </a:ext>
          </a:extLst>
        </xdr:cNvPr>
        <xdr:cNvSpPr txBox="1"/>
      </xdr:nvSpPr>
      <xdr:spPr>
        <a:xfrm>
          <a:off x="15630525" y="1252728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700" name="【消防施設】&#10;一人当たり面積グラフ枠">
          <a:extLst>
            <a:ext uri="{FF2B5EF4-FFF2-40B4-BE49-F238E27FC236}">
              <a16:creationId xmlns:a16="http://schemas.microsoft.com/office/drawing/2014/main" id="{2769714A-D34E-453B-876F-2EC1482B5876}"/>
            </a:ext>
          </a:extLst>
        </xdr:cNvPr>
        <xdr:cNvSpPr/>
      </xdr:nvSpPr>
      <xdr:spPr>
        <a:xfrm>
          <a:off x="16093440" y="12666345"/>
          <a:ext cx="417576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100965</xdr:rowOff>
    </xdr:from>
    <xdr:to>
      <xdr:col>116</xdr:col>
      <xdr:colOff>62865</xdr:colOff>
      <xdr:row>86</xdr:row>
      <xdr:rowOff>161925</xdr:rowOff>
    </xdr:to>
    <xdr:cxnSp macro="">
      <xdr:nvCxnSpPr>
        <xdr:cNvPr id="701" name="直線コネクタ 700">
          <a:extLst>
            <a:ext uri="{FF2B5EF4-FFF2-40B4-BE49-F238E27FC236}">
              <a16:creationId xmlns:a16="http://schemas.microsoft.com/office/drawing/2014/main" id="{9DBF2376-59A0-4878-9B9E-EA31F5B24489}"/>
            </a:ext>
          </a:extLst>
        </xdr:cNvPr>
        <xdr:cNvCxnSpPr/>
      </xdr:nvCxnSpPr>
      <xdr:spPr>
        <a:xfrm flipV="1">
          <a:off x="19509105" y="13009245"/>
          <a:ext cx="0" cy="1569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167640</xdr:rowOff>
    </xdr:from>
    <xdr:ext cx="469265" cy="253365"/>
    <xdr:sp macro="" textlink="">
      <xdr:nvSpPr>
        <xdr:cNvPr id="702" name="【消防施設】&#10;一人当たり面積最小値テキスト">
          <a:extLst>
            <a:ext uri="{FF2B5EF4-FFF2-40B4-BE49-F238E27FC236}">
              <a16:creationId xmlns:a16="http://schemas.microsoft.com/office/drawing/2014/main" id="{B9AE5BD8-7CB9-4098-9203-DEBA6A1152B4}"/>
            </a:ext>
          </a:extLst>
        </xdr:cNvPr>
        <xdr:cNvSpPr txBox="1"/>
      </xdr:nvSpPr>
      <xdr:spPr>
        <a:xfrm>
          <a:off x="19547840" y="1458468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161925</xdr:rowOff>
    </xdr:from>
    <xdr:to>
      <xdr:col>116</xdr:col>
      <xdr:colOff>152400</xdr:colOff>
      <xdr:row>86</xdr:row>
      <xdr:rowOff>161925</xdr:rowOff>
    </xdr:to>
    <xdr:cxnSp macro="">
      <xdr:nvCxnSpPr>
        <xdr:cNvPr id="703" name="直線コネクタ 702">
          <a:extLst>
            <a:ext uri="{FF2B5EF4-FFF2-40B4-BE49-F238E27FC236}">
              <a16:creationId xmlns:a16="http://schemas.microsoft.com/office/drawing/2014/main" id="{2F1AF799-CA83-4FF6-8973-68B08068A319}"/>
            </a:ext>
          </a:extLst>
        </xdr:cNvPr>
        <xdr:cNvCxnSpPr/>
      </xdr:nvCxnSpPr>
      <xdr:spPr>
        <a:xfrm>
          <a:off x="19443700" y="145789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49530</xdr:rowOff>
    </xdr:from>
    <xdr:ext cx="469265" cy="252730"/>
    <xdr:sp macro="" textlink="">
      <xdr:nvSpPr>
        <xdr:cNvPr id="704" name="【消防施設】&#10;一人当たり面積最大値テキスト">
          <a:extLst>
            <a:ext uri="{FF2B5EF4-FFF2-40B4-BE49-F238E27FC236}">
              <a16:creationId xmlns:a16="http://schemas.microsoft.com/office/drawing/2014/main" id="{6D2F7A50-EF2E-4A13-B881-860A084141FE}"/>
            </a:ext>
          </a:extLst>
        </xdr:cNvPr>
        <xdr:cNvSpPr txBox="1"/>
      </xdr:nvSpPr>
      <xdr:spPr>
        <a:xfrm>
          <a:off x="19547840" y="1279017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9.850</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100965</xdr:rowOff>
    </xdr:from>
    <xdr:to>
      <xdr:col>116</xdr:col>
      <xdr:colOff>152400</xdr:colOff>
      <xdr:row>77</xdr:row>
      <xdr:rowOff>100965</xdr:rowOff>
    </xdr:to>
    <xdr:cxnSp macro="">
      <xdr:nvCxnSpPr>
        <xdr:cNvPr id="705" name="直線コネクタ 704">
          <a:extLst>
            <a:ext uri="{FF2B5EF4-FFF2-40B4-BE49-F238E27FC236}">
              <a16:creationId xmlns:a16="http://schemas.microsoft.com/office/drawing/2014/main" id="{E5E5F187-19D5-4E39-945A-D2F9E999811B}"/>
            </a:ext>
          </a:extLst>
        </xdr:cNvPr>
        <xdr:cNvCxnSpPr/>
      </xdr:nvCxnSpPr>
      <xdr:spPr>
        <a:xfrm>
          <a:off x="19443700" y="1300924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86995</xdr:rowOff>
    </xdr:from>
    <xdr:ext cx="469265" cy="252730"/>
    <xdr:sp macro="" textlink="">
      <xdr:nvSpPr>
        <xdr:cNvPr id="706" name="【消防施設】&#10;一人当たり面積平均値テキスト">
          <a:extLst>
            <a:ext uri="{FF2B5EF4-FFF2-40B4-BE49-F238E27FC236}">
              <a16:creationId xmlns:a16="http://schemas.microsoft.com/office/drawing/2014/main" id="{74F220B6-C31E-47F7-89E9-4840BA61A78C}"/>
            </a:ext>
          </a:extLst>
        </xdr:cNvPr>
        <xdr:cNvSpPr txBox="1"/>
      </xdr:nvSpPr>
      <xdr:spPr>
        <a:xfrm>
          <a:off x="19547840" y="14336395"/>
          <a:ext cx="46926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86</xdr:row>
      <xdr:rowOff>64135</xdr:rowOff>
    </xdr:from>
    <xdr:to>
      <xdr:col>116</xdr:col>
      <xdr:colOff>114300</xdr:colOff>
      <xdr:row>86</xdr:row>
      <xdr:rowOff>163830</xdr:rowOff>
    </xdr:to>
    <xdr:sp macro="" textlink="">
      <xdr:nvSpPr>
        <xdr:cNvPr id="707" name="フローチャート: 判断 706">
          <a:extLst>
            <a:ext uri="{FF2B5EF4-FFF2-40B4-BE49-F238E27FC236}">
              <a16:creationId xmlns:a16="http://schemas.microsoft.com/office/drawing/2014/main" id="{DA822003-986D-4AB2-9846-DB56761E447D}"/>
            </a:ext>
          </a:extLst>
        </xdr:cNvPr>
        <xdr:cNvSpPr/>
      </xdr:nvSpPr>
      <xdr:spPr>
        <a:xfrm>
          <a:off x="19458940" y="144811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64135</xdr:rowOff>
    </xdr:from>
    <xdr:to>
      <xdr:col>112</xdr:col>
      <xdr:colOff>38100</xdr:colOff>
      <xdr:row>86</xdr:row>
      <xdr:rowOff>163830</xdr:rowOff>
    </xdr:to>
    <xdr:sp macro="" textlink="">
      <xdr:nvSpPr>
        <xdr:cNvPr id="708" name="フローチャート: 判断 707">
          <a:extLst>
            <a:ext uri="{FF2B5EF4-FFF2-40B4-BE49-F238E27FC236}">
              <a16:creationId xmlns:a16="http://schemas.microsoft.com/office/drawing/2014/main" id="{5591FA09-A558-41CE-AA24-D12EBA376AF0}"/>
            </a:ext>
          </a:extLst>
        </xdr:cNvPr>
        <xdr:cNvSpPr/>
      </xdr:nvSpPr>
      <xdr:spPr>
        <a:xfrm>
          <a:off x="18735040" y="1448117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78105</xdr:rowOff>
    </xdr:from>
    <xdr:to>
      <xdr:col>107</xdr:col>
      <xdr:colOff>101600</xdr:colOff>
      <xdr:row>87</xdr:row>
      <xdr:rowOff>10160</xdr:rowOff>
    </xdr:to>
    <xdr:sp macro="" textlink="">
      <xdr:nvSpPr>
        <xdr:cNvPr id="709" name="フローチャート: 判断 708">
          <a:extLst>
            <a:ext uri="{FF2B5EF4-FFF2-40B4-BE49-F238E27FC236}">
              <a16:creationId xmlns:a16="http://schemas.microsoft.com/office/drawing/2014/main" id="{91575316-4131-4A40-9A9F-D1D2563D4A17}"/>
            </a:ext>
          </a:extLst>
        </xdr:cNvPr>
        <xdr:cNvSpPr/>
      </xdr:nvSpPr>
      <xdr:spPr>
        <a:xfrm>
          <a:off x="17937480" y="144951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80010</xdr:rowOff>
    </xdr:from>
    <xdr:to>
      <xdr:col>102</xdr:col>
      <xdr:colOff>165100</xdr:colOff>
      <xdr:row>87</xdr:row>
      <xdr:rowOff>12065</xdr:rowOff>
    </xdr:to>
    <xdr:sp macro="" textlink="">
      <xdr:nvSpPr>
        <xdr:cNvPr id="710" name="フローチャート: 判断 709">
          <a:extLst>
            <a:ext uri="{FF2B5EF4-FFF2-40B4-BE49-F238E27FC236}">
              <a16:creationId xmlns:a16="http://schemas.microsoft.com/office/drawing/2014/main" id="{0528264F-91F1-47FD-A9AC-67322848A554}"/>
            </a:ext>
          </a:extLst>
        </xdr:cNvPr>
        <xdr:cNvSpPr/>
      </xdr:nvSpPr>
      <xdr:spPr>
        <a:xfrm>
          <a:off x="17162780" y="144970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79375</xdr:rowOff>
    </xdr:from>
    <xdr:to>
      <xdr:col>98</xdr:col>
      <xdr:colOff>38100</xdr:colOff>
      <xdr:row>87</xdr:row>
      <xdr:rowOff>11430</xdr:rowOff>
    </xdr:to>
    <xdr:sp macro="" textlink="">
      <xdr:nvSpPr>
        <xdr:cNvPr id="711" name="フローチャート: 判断 710">
          <a:extLst>
            <a:ext uri="{FF2B5EF4-FFF2-40B4-BE49-F238E27FC236}">
              <a16:creationId xmlns:a16="http://schemas.microsoft.com/office/drawing/2014/main" id="{2A38B54E-B234-4F76-9C90-C8F7884245FC}"/>
            </a:ext>
          </a:extLst>
        </xdr:cNvPr>
        <xdr:cNvSpPr/>
      </xdr:nvSpPr>
      <xdr:spPr>
        <a:xfrm>
          <a:off x="16388080" y="144964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2730"/>
    <xdr:sp macro="" textlink="">
      <xdr:nvSpPr>
        <xdr:cNvPr id="712" name="テキスト ボックス 711">
          <a:extLst>
            <a:ext uri="{FF2B5EF4-FFF2-40B4-BE49-F238E27FC236}">
              <a16:creationId xmlns:a16="http://schemas.microsoft.com/office/drawing/2014/main" id="{5F65BEB7-3632-4FD3-AC01-C07BA4BE2EA5}"/>
            </a:ext>
          </a:extLst>
        </xdr:cNvPr>
        <xdr:cNvSpPr txBox="1"/>
      </xdr:nvSpPr>
      <xdr:spPr>
        <a:xfrm>
          <a:off x="19342100" y="14899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2730"/>
    <xdr:sp macro="" textlink="">
      <xdr:nvSpPr>
        <xdr:cNvPr id="713" name="テキスト ボックス 712">
          <a:extLst>
            <a:ext uri="{FF2B5EF4-FFF2-40B4-BE49-F238E27FC236}">
              <a16:creationId xmlns:a16="http://schemas.microsoft.com/office/drawing/2014/main" id="{043B2761-9A5B-41DC-BBF1-C643E39BF02D}"/>
            </a:ext>
          </a:extLst>
        </xdr:cNvPr>
        <xdr:cNvSpPr txBox="1"/>
      </xdr:nvSpPr>
      <xdr:spPr>
        <a:xfrm>
          <a:off x="18604230" y="14899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61365" cy="252730"/>
    <xdr:sp macro="" textlink="">
      <xdr:nvSpPr>
        <xdr:cNvPr id="714" name="テキスト ボックス 713">
          <a:extLst>
            <a:ext uri="{FF2B5EF4-FFF2-40B4-BE49-F238E27FC236}">
              <a16:creationId xmlns:a16="http://schemas.microsoft.com/office/drawing/2014/main" id="{1E87C43D-7938-412E-9F9A-7CC326A54D47}"/>
            </a:ext>
          </a:extLst>
        </xdr:cNvPr>
        <xdr:cNvSpPr txBox="1"/>
      </xdr:nvSpPr>
      <xdr:spPr>
        <a:xfrm>
          <a:off x="17820640" y="148990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2730"/>
    <xdr:sp macro="" textlink="">
      <xdr:nvSpPr>
        <xdr:cNvPr id="715" name="テキスト ボックス 714">
          <a:extLst>
            <a:ext uri="{FF2B5EF4-FFF2-40B4-BE49-F238E27FC236}">
              <a16:creationId xmlns:a16="http://schemas.microsoft.com/office/drawing/2014/main" id="{2E798DE5-9EA0-4684-91EE-DEECD63FEFAC}"/>
            </a:ext>
          </a:extLst>
        </xdr:cNvPr>
        <xdr:cNvSpPr txBox="1"/>
      </xdr:nvSpPr>
      <xdr:spPr>
        <a:xfrm>
          <a:off x="17045940" y="14899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2730"/>
    <xdr:sp macro="" textlink="">
      <xdr:nvSpPr>
        <xdr:cNvPr id="716" name="テキスト ボックス 715">
          <a:extLst>
            <a:ext uri="{FF2B5EF4-FFF2-40B4-BE49-F238E27FC236}">
              <a16:creationId xmlns:a16="http://schemas.microsoft.com/office/drawing/2014/main" id="{DD06B735-A298-4E75-90B8-0CF6DE482B53}"/>
            </a:ext>
          </a:extLst>
        </xdr:cNvPr>
        <xdr:cNvSpPr txBox="1"/>
      </xdr:nvSpPr>
      <xdr:spPr>
        <a:xfrm>
          <a:off x="16257270" y="14899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86</xdr:row>
      <xdr:rowOff>76200</xdr:rowOff>
    </xdr:from>
    <xdr:to>
      <xdr:col>116</xdr:col>
      <xdr:colOff>114300</xdr:colOff>
      <xdr:row>87</xdr:row>
      <xdr:rowOff>7620</xdr:rowOff>
    </xdr:to>
    <xdr:sp macro="" textlink="">
      <xdr:nvSpPr>
        <xdr:cNvPr id="717" name="楕円 716">
          <a:extLst>
            <a:ext uri="{FF2B5EF4-FFF2-40B4-BE49-F238E27FC236}">
              <a16:creationId xmlns:a16="http://schemas.microsoft.com/office/drawing/2014/main" id="{71053999-518C-4AFF-9A3E-BD3C58385E57}"/>
            </a:ext>
          </a:extLst>
        </xdr:cNvPr>
        <xdr:cNvSpPr/>
      </xdr:nvSpPr>
      <xdr:spPr>
        <a:xfrm>
          <a:off x="19458940" y="144932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43180</xdr:rowOff>
    </xdr:from>
    <xdr:ext cx="469265" cy="253365"/>
    <xdr:sp macro="" textlink="">
      <xdr:nvSpPr>
        <xdr:cNvPr id="718" name="【消防施設】&#10;一人当たり面積該当値テキスト">
          <a:extLst>
            <a:ext uri="{FF2B5EF4-FFF2-40B4-BE49-F238E27FC236}">
              <a16:creationId xmlns:a16="http://schemas.microsoft.com/office/drawing/2014/main" id="{D1A750F3-F820-47F2-8186-A8D165D31A0C}"/>
            </a:ext>
          </a:extLst>
        </xdr:cNvPr>
        <xdr:cNvSpPr txBox="1"/>
      </xdr:nvSpPr>
      <xdr:spPr>
        <a:xfrm>
          <a:off x="19547840" y="1446022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0.245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86</xdr:row>
      <xdr:rowOff>77470</xdr:rowOff>
    </xdr:from>
    <xdr:to>
      <xdr:col>112</xdr:col>
      <xdr:colOff>38100</xdr:colOff>
      <xdr:row>87</xdr:row>
      <xdr:rowOff>8890</xdr:rowOff>
    </xdr:to>
    <xdr:sp macro="" textlink="">
      <xdr:nvSpPr>
        <xdr:cNvPr id="719" name="楕円 718">
          <a:extLst>
            <a:ext uri="{FF2B5EF4-FFF2-40B4-BE49-F238E27FC236}">
              <a16:creationId xmlns:a16="http://schemas.microsoft.com/office/drawing/2014/main" id="{8A6C9691-9787-45F1-801D-F9F8B5B417E7}"/>
            </a:ext>
          </a:extLst>
        </xdr:cNvPr>
        <xdr:cNvSpPr/>
      </xdr:nvSpPr>
      <xdr:spPr>
        <a:xfrm>
          <a:off x="18735040" y="1449451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86</xdr:row>
      <xdr:rowOff>126365</xdr:rowOff>
    </xdr:from>
    <xdr:to>
      <xdr:col>116</xdr:col>
      <xdr:colOff>63500</xdr:colOff>
      <xdr:row>86</xdr:row>
      <xdr:rowOff>127635</xdr:rowOff>
    </xdr:to>
    <xdr:cxnSp macro="">
      <xdr:nvCxnSpPr>
        <xdr:cNvPr id="720" name="直線コネクタ 719">
          <a:extLst>
            <a:ext uri="{FF2B5EF4-FFF2-40B4-BE49-F238E27FC236}">
              <a16:creationId xmlns:a16="http://schemas.microsoft.com/office/drawing/2014/main" id="{10F187C8-7479-45EB-A56A-17EA98F5367B}"/>
            </a:ext>
          </a:extLst>
        </xdr:cNvPr>
        <xdr:cNvCxnSpPr/>
      </xdr:nvCxnSpPr>
      <xdr:spPr>
        <a:xfrm flipV="1">
          <a:off x="18771870" y="14543405"/>
          <a:ext cx="73787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81915</xdr:rowOff>
    </xdr:from>
    <xdr:to>
      <xdr:col>107</xdr:col>
      <xdr:colOff>101600</xdr:colOff>
      <xdr:row>87</xdr:row>
      <xdr:rowOff>13970</xdr:rowOff>
    </xdr:to>
    <xdr:sp macro="" textlink="">
      <xdr:nvSpPr>
        <xdr:cNvPr id="721" name="楕円 720">
          <a:extLst>
            <a:ext uri="{FF2B5EF4-FFF2-40B4-BE49-F238E27FC236}">
              <a16:creationId xmlns:a16="http://schemas.microsoft.com/office/drawing/2014/main" id="{10B8FAC7-4A1C-41AC-9B6F-DE93163F2DF0}"/>
            </a:ext>
          </a:extLst>
        </xdr:cNvPr>
        <xdr:cNvSpPr/>
      </xdr:nvSpPr>
      <xdr:spPr>
        <a:xfrm>
          <a:off x="17937480" y="144989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127635</xdr:rowOff>
    </xdr:from>
    <xdr:to>
      <xdr:col>111</xdr:col>
      <xdr:colOff>171450</xdr:colOff>
      <xdr:row>86</xdr:row>
      <xdr:rowOff>131445</xdr:rowOff>
    </xdr:to>
    <xdr:cxnSp macro="">
      <xdr:nvCxnSpPr>
        <xdr:cNvPr id="722" name="直線コネクタ 721">
          <a:extLst>
            <a:ext uri="{FF2B5EF4-FFF2-40B4-BE49-F238E27FC236}">
              <a16:creationId xmlns:a16="http://schemas.microsoft.com/office/drawing/2014/main" id="{258E5C3C-FA68-4FA2-A380-DC5529DE940D}"/>
            </a:ext>
          </a:extLst>
        </xdr:cNvPr>
        <xdr:cNvCxnSpPr/>
      </xdr:nvCxnSpPr>
      <xdr:spPr>
        <a:xfrm flipV="1">
          <a:off x="17988280" y="14544675"/>
          <a:ext cx="78359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85725</xdr:rowOff>
    </xdr:from>
    <xdr:to>
      <xdr:col>102</xdr:col>
      <xdr:colOff>165100</xdr:colOff>
      <xdr:row>87</xdr:row>
      <xdr:rowOff>17145</xdr:rowOff>
    </xdr:to>
    <xdr:sp macro="" textlink="">
      <xdr:nvSpPr>
        <xdr:cNvPr id="723" name="楕円 722">
          <a:extLst>
            <a:ext uri="{FF2B5EF4-FFF2-40B4-BE49-F238E27FC236}">
              <a16:creationId xmlns:a16="http://schemas.microsoft.com/office/drawing/2014/main" id="{32EA590D-A156-4F29-8F46-A46CA9B21B9D}"/>
            </a:ext>
          </a:extLst>
        </xdr:cNvPr>
        <xdr:cNvSpPr/>
      </xdr:nvSpPr>
      <xdr:spPr>
        <a:xfrm>
          <a:off x="17162780" y="145027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131445</xdr:rowOff>
    </xdr:from>
    <xdr:to>
      <xdr:col>107</xdr:col>
      <xdr:colOff>50800</xdr:colOff>
      <xdr:row>86</xdr:row>
      <xdr:rowOff>135255</xdr:rowOff>
    </xdr:to>
    <xdr:cxnSp macro="">
      <xdr:nvCxnSpPr>
        <xdr:cNvPr id="724" name="直線コネクタ 723">
          <a:extLst>
            <a:ext uri="{FF2B5EF4-FFF2-40B4-BE49-F238E27FC236}">
              <a16:creationId xmlns:a16="http://schemas.microsoft.com/office/drawing/2014/main" id="{5C919614-EDA8-47B7-9494-E68CAB3AE3EB}"/>
            </a:ext>
          </a:extLst>
        </xdr:cNvPr>
        <xdr:cNvCxnSpPr/>
      </xdr:nvCxnSpPr>
      <xdr:spPr>
        <a:xfrm flipV="1">
          <a:off x="17213580" y="14548485"/>
          <a:ext cx="7747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87630</xdr:rowOff>
    </xdr:from>
    <xdr:to>
      <xdr:col>98</xdr:col>
      <xdr:colOff>38100</xdr:colOff>
      <xdr:row>87</xdr:row>
      <xdr:rowOff>19050</xdr:rowOff>
    </xdr:to>
    <xdr:sp macro="" textlink="">
      <xdr:nvSpPr>
        <xdr:cNvPr id="725" name="楕円 724">
          <a:extLst>
            <a:ext uri="{FF2B5EF4-FFF2-40B4-BE49-F238E27FC236}">
              <a16:creationId xmlns:a16="http://schemas.microsoft.com/office/drawing/2014/main" id="{6DE16DB8-2574-49FB-A02C-91B46874A2D3}"/>
            </a:ext>
          </a:extLst>
        </xdr:cNvPr>
        <xdr:cNvSpPr/>
      </xdr:nvSpPr>
      <xdr:spPr>
        <a:xfrm>
          <a:off x="16388080" y="1450467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86</xdr:row>
      <xdr:rowOff>135255</xdr:rowOff>
    </xdr:from>
    <xdr:to>
      <xdr:col>102</xdr:col>
      <xdr:colOff>114300</xdr:colOff>
      <xdr:row>86</xdr:row>
      <xdr:rowOff>137160</xdr:rowOff>
    </xdr:to>
    <xdr:cxnSp macro="">
      <xdr:nvCxnSpPr>
        <xdr:cNvPr id="726" name="直線コネクタ 725">
          <a:extLst>
            <a:ext uri="{FF2B5EF4-FFF2-40B4-BE49-F238E27FC236}">
              <a16:creationId xmlns:a16="http://schemas.microsoft.com/office/drawing/2014/main" id="{608CFE46-430B-4702-B3FB-76C533C6AFFE}"/>
            </a:ext>
          </a:extLst>
        </xdr:cNvPr>
        <xdr:cNvCxnSpPr/>
      </xdr:nvCxnSpPr>
      <xdr:spPr>
        <a:xfrm flipV="1">
          <a:off x="16424910" y="14552295"/>
          <a:ext cx="78867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85</xdr:row>
      <xdr:rowOff>12700</xdr:rowOff>
    </xdr:from>
    <xdr:ext cx="469900" cy="252730"/>
    <xdr:sp macro="" textlink="">
      <xdr:nvSpPr>
        <xdr:cNvPr id="727" name="n_1aveValue【消防施設】&#10;一人当たり面積">
          <a:extLst>
            <a:ext uri="{FF2B5EF4-FFF2-40B4-BE49-F238E27FC236}">
              <a16:creationId xmlns:a16="http://schemas.microsoft.com/office/drawing/2014/main" id="{6CAC154A-53FC-433A-8F01-71B9782E8575}"/>
            </a:ext>
          </a:extLst>
        </xdr:cNvPr>
        <xdr:cNvSpPr txBox="1"/>
      </xdr:nvSpPr>
      <xdr:spPr>
        <a:xfrm>
          <a:off x="18561050" y="142621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85</xdr:row>
      <xdr:rowOff>26035</xdr:rowOff>
    </xdr:from>
    <xdr:ext cx="469900" cy="253365"/>
    <xdr:sp macro="" textlink="">
      <xdr:nvSpPr>
        <xdr:cNvPr id="728" name="n_2aveValue【消防施設】&#10;一人当たり面積">
          <a:extLst>
            <a:ext uri="{FF2B5EF4-FFF2-40B4-BE49-F238E27FC236}">
              <a16:creationId xmlns:a16="http://schemas.microsoft.com/office/drawing/2014/main" id="{8E187827-88A3-4843-B788-0CE0CB84F3DE}"/>
            </a:ext>
          </a:extLst>
        </xdr:cNvPr>
        <xdr:cNvSpPr txBox="1"/>
      </xdr:nvSpPr>
      <xdr:spPr>
        <a:xfrm>
          <a:off x="17776190" y="142754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85</xdr:row>
      <xdr:rowOff>28575</xdr:rowOff>
    </xdr:from>
    <xdr:ext cx="469900" cy="252730"/>
    <xdr:sp macro="" textlink="">
      <xdr:nvSpPr>
        <xdr:cNvPr id="729" name="n_3aveValue【消防施設】&#10;一人当たり面積">
          <a:extLst>
            <a:ext uri="{FF2B5EF4-FFF2-40B4-BE49-F238E27FC236}">
              <a16:creationId xmlns:a16="http://schemas.microsoft.com/office/drawing/2014/main" id="{E1DAD042-6F2B-4C44-9FAB-6B39A1D477F9}"/>
            </a:ext>
          </a:extLst>
        </xdr:cNvPr>
        <xdr:cNvSpPr txBox="1"/>
      </xdr:nvSpPr>
      <xdr:spPr>
        <a:xfrm>
          <a:off x="17001490" y="142779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85</xdr:row>
      <xdr:rowOff>27305</xdr:rowOff>
    </xdr:from>
    <xdr:ext cx="469900" cy="253365"/>
    <xdr:sp macro="" textlink="">
      <xdr:nvSpPr>
        <xdr:cNvPr id="730" name="n_4aveValue【消防施設】&#10;一人当たり面積">
          <a:extLst>
            <a:ext uri="{FF2B5EF4-FFF2-40B4-BE49-F238E27FC236}">
              <a16:creationId xmlns:a16="http://schemas.microsoft.com/office/drawing/2014/main" id="{3CA9C083-9C89-4053-A4DA-82663C3A63B9}"/>
            </a:ext>
          </a:extLst>
        </xdr:cNvPr>
        <xdr:cNvSpPr txBox="1"/>
      </xdr:nvSpPr>
      <xdr:spPr>
        <a:xfrm>
          <a:off x="16226790" y="142767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87</xdr:row>
      <xdr:rowOff>635</xdr:rowOff>
    </xdr:from>
    <xdr:ext cx="469900" cy="253365"/>
    <xdr:sp macro="" textlink="">
      <xdr:nvSpPr>
        <xdr:cNvPr id="731" name="n_1mainValue【消防施設】&#10;一人当たり面積">
          <a:extLst>
            <a:ext uri="{FF2B5EF4-FFF2-40B4-BE49-F238E27FC236}">
              <a16:creationId xmlns:a16="http://schemas.microsoft.com/office/drawing/2014/main" id="{6AD92735-6E58-449E-AD0E-00EE48DCF489}"/>
            </a:ext>
          </a:extLst>
        </xdr:cNvPr>
        <xdr:cNvSpPr txBox="1"/>
      </xdr:nvSpPr>
      <xdr:spPr>
        <a:xfrm>
          <a:off x="18561050" y="145853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87</xdr:row>
      <xdr:rowOff>5715</xdr:rowOff>
    </xdr:from>
    <xdr:ext cx="469900" cy="253365"/>
    <xdr:sp macro="" textlink="">
      <xdr:nvSpPr>
        <xdr:cNvPr id="732" name="n_2mainValue【消防施設】&#10;一人当たり面積">
          <a:extLst>
            <a:ext uri="{FF2B5EF4-FFF2-40B4-BE49-F238E27FC236}">
              <a16:creationId xmlns:a16="http://schemas.microsoft.com/office/drawing/2014/main" id="{378FA479-2228-441D-B501-869C4A0E84A7}"/>
            </a:ext>
          </a:extLst>
        </xdr:cNvPr>
        <xdr:cNvSpPr txBox="1"/>
      </xdr:nvSpPr>
      <xdr:spPr>
        <a:xfrm>
          <a:off x="17776190" y="145903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87</xdr:row>
      <xdr:rowOff>8255</xdr:rowOff>
    </xdr:from>
    <xdr:ext cx="469900" cy="253365"/>
    <xdr:sp macro="" textlink="">
      <xdr:nvSpPr>
        <xdr:cNvPr id="733" name="n_3mainValue【消防施設】&#10;一人当たり面積">
          <a:extLst>
            <a:ext uri="{FF2B5EF4-FFF2-40B4-BE49-F238E27FC236}">
              <a16:creationId xmlns:a16="http://schemas.microsoft.com/office/drawing/2014/main" id="{A2C4D4E9-7A88-4566-87DC-FB8C717C5FC9}"/>
            </a:ext>
          </a:extLst>
        </xdr:cNvPr>
        <xdr:cNvSpPr txBox="1"/>
      </xdr:nvSpPr>
      <xdr:spPr>
        <a:xfrm>
          <a:off x="17001490" y="145929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87</xdr:row>
      <xdr:rowOff>10795</xdr:rowOff>
    </xdr:from>
    <xdr:ext cx="469900" cy="252095"/>
    <xdr:sp macro="" textlink="">
      <xdr:nvSpPr>
        <xdr:cNvPr id="734" name="n_4mainValue【消防施設】&#10;一人当たり面積">
          <a:extLst>
            <a:ext uri="{FF2B5EF4-FFF2-40B4-BE49-F238E27FC236}">
              <a16:creationId xmlns:a16="http://schemas.microsoft.com/office/drawing/2014/main" id="{1E2A6A33-5FD0-4921-B12E-DE9D2A55262A}"/>
            </a:ext>
          </a:extLst>
        </xdr:cNvPr>
        <xdr:cNvSpPr txBox="1"/>
      </xdr:nvSpPr>
      <xdr:spPr>
        <a:xfrm>
          <a:off x="16226790" y="1459547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93515DCD-6C88-4FBB-9B64-49BA6EBFD059}"/>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C5515E5F-76D2-4045-82ED-80E8EBAAC76D}"/>
            </a:ext>
          </a:extLst>
        </xdr:cNvPr>
        <xdr:cNvSpPr/>
      </xdr:nvSpPr>
      <xdr:spPr>
        <a:xfrm>
          <a:off x="1106424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058BFC5A-D513-4DCB-8E85-A3084877D197}"/>
            </a:ext>
          </a:extLst>
        </xdr:cNvPr>
        <xdr:cNvSpPr/>
      </xdr:nvSpPr>
      <xdr:spPr>
        <a:xfrm>
          <a:off x="1106424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EA91F971-BE9A-4438-AFC9-1BA2DD3E382F}"/>
            </a:ext>
          </a:extLst>
        </xdr:cNvPr>
        <xdr:cNvSpPr/>
      </xdr:nvSpPr>
      <xdr:spPr>
        <a:xfrm>
          <a:off x="1196594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DB772130-A7AA-4503-A49C-CD9DC6E3BBF8}"/>
            </a:ext>
          </a:extLst>
        </xdr:cNvPr>
        <xdr:cNvSpPr/>
      </xdr:nvSpPr>
      <xdr:spPr>
        <a:xfrm>
          <a:off x="1196594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3EEEF850-B116-40ED-AC98-C0E798173CB3}"/>
            </a:ext>
          </a:extLst>
        </xdr:cNvPr>
        <xdr:cNvSpPr/>
      </xdr:nvSpPr>
      <xdr:spPr>
        <a:xfrm>
          <a:off x="1297178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C6F25171-AD95-45F2-A90A-864053246D0C}"/>
            </a:ext>
          </a:extLst>
        </xdr:cNvPr>
        <xdr:cNvSpPr/>
      </xdr:nvSpPr>
      <xdr:spPr>
        <a:xfrm>
          <a:off x="1297178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2D1F22EF-3057-4CFC-AE97-B13B686C4A30}"/>
            </a:ext>
          </a:extLst>
        </xdr:cNvPr>
        <xdr:cNvSpPr/>
      </xdr:nvSpPr>
      <xdr:spPr>
        <a:xfrm>
          <a:off x="10960100" y="16394430"/>
          <a:ext cx="415290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743" name="テキスト ボックス 742">
          <a:extLst>
            <a:ext uri="{FF2B5EF4-FFF2-40B4-BE49-F238E27FC236}">
              <a16:creationId xmlns:a16="http://schemas.microsoft.com/office/drawing/2014/main" id="{5B9D4308-1E7C-4A3F-B78C-C7B4005D8198}"/>
            </a:ext>
          </a:extLst>
        </xdr:cNvPr>
        <xdr:cNvSpPr txBox="1"/>
      </xdr:nvSpPr>
      <xdr:spPr>
        <a:xfrm>
          <a:off x="10922000" y="1620774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744" name="直線コネクタ 743">
          <a:extLst>
            <a:ext uri="{FF2B5EF4-FFF2-40B4-BE49-F238E27FC236}">
              <a16:creationId xmlns:a16="http://schemas.microsoft.com/office/drawing/2014/main" id="{E45B3530-5046-4CC1-BC41-DE35C5760573}"/>
            </a:ext>
          </a:extLst>
        </xdr:cNvPr>
        <xdr:cNvCxnSpPr/>
      </xdr:nvCxnSpPr>
      <xdr:spPr>
        <a:xfrm>
          <a:off x="10960100" y="1862709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725" cy="259080"/>
    <xdr:sp macro="" textlink="">
      <xdr:nvSpPr>
        <xdr:cNvPr id="745" name="テキスト ボックス 744">
          <a:extLst>
            <a:ext uri="{FF2B5EF4-FFF2-40B4-BE49-F238E27FC236}">
              <a16:creationId xmlns:a16="http://schemas.microsoft.com/office/drawing/2014/main" id="{B1CD7D21-F860-4700-B3A1-052304D829B7}"/>
            </a:ext>
          </a:extLst>
        </xdr:cNvPr>
        <xdr:cNvSpPr txBox="1"/>
      </xdr:nvSpPr>
      <xdr:spPr>
        <a:xfrm>
          <a:off x="10561320" y="184886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171450</xdr:colOff>
      <xdr:row>109</xdr:row>
      <xdr:rowOff>35560</xdr:rowOff>
    </xdr:to>
    <xdr:cxnSp macro="">
      <xdr:nvCxnSpPr>
        <xdr:cNvPr id="746" name="直線コネクタ 745">
          <a:extLst>
            <a:ext uri="{FF2B5EF4-FFF2-40B4-BE49-F238E27FC236}">
              <a16:creationId xmlns:a16="http://schemas.microsoft.com/office/drawing/2014/main" id="{15B4DE59-2D31-48D5-8ABD-92A13FBE939D}"/>
            </a:ext>
          </a:extLst>
        </xdr:cNvPr>
        <xdr:cNvCxnSpPr/>
      </xdr:nvCxnSpPr>
      <xdr:spPr>
        <a:xfrm>
          <a:off x="10960100" y="1830832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725" cy="258445"/>
    <xdr:sp macro="" textlink="">
      <xdr:nvSpPr>
        <xdr:cNvPr id="747" name="テキスト ボックス 746">
          <a:extLst>
            <a:ext uri="{FF2B5EF4-FFF2-40B4-BE49-F238E27FC236}">
              <a16:creationId xmlns:a16="http://schemas.microsoft.com/office/drawing/2014/main" id="{4812D699-614F-4468-8174-8C6AA47AC73B}"/>
            </a:ext>
          </a:extLst>
        </xdr:cNvPr>
        <xdr:cNvSpPr txBox="1"/>
      </xdr:nvSpPr>
      <xdr:spPr>
        <a:xfrm>
          <a:off x="10561320" y="181698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171450</xdr:colOff>
      <xdr:row>107</xdr:row>
      <xdr:rowOff>52070</xdr:rowOff>
    </xdr:to>
    <xdr:cxnSp macro="">
      <xdr:nvCxnSpPr>
        <xdr:cNvPr id="748" name="直線コネクタ 747">
          <a:extLst>
            <a:ext uri="{FF2B5EF4-FFF2-40B4-BE49-F238E27FC236}">
              <a16:creationId xmlns:a16="http://schemas.microsoft.com/office/drawing/2014/main" id="{742BBA33-1958-4447-AA25-314F3C8BCE9A}"/>
            </a:ext>
          </a:extLst>
        </xdr:cNvPr>
        <xdr:cNvCxnSpPr/>
      </xdr:nvCxnSpPr>
      <xdr:spPr>
        <a:xfrm>
          <a:off x="10960100" y="1798955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2590" cy="259080"/>
    <xdr:sp macro="" textlink="">
      <xdr:nvSpPr>
        <xdr:cNvPr id="749" name="テキスト ボックス 748">
          <a:extLst>
            <a:ext uri="{FF2B5EF4-FFF2-40B4-BE49-F238E27FC236}">
              <a16:creationId xmlns:a16="http://schemas.microsoft.com/office/drawing/2014/main" id="{FB825661-DF8F-4AE5-ABBC-0F82DA1DC7FB}"/>
            </a:ext>
          </a:extLst>
        </xdr:cNvPr>
        <xdr:cNvSpPr txBox="1"/>
      </xdr:nvSpPr>
      <xdr:spPr>
        <a:xfrm>
          <a:off x="10602595" y="178504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171450</xdr:colOff>
      <xdr:row>105</xdr:row>
      <xdr:rowOff>67945</xdr:rowOff>
    </xdr:to>
    <xdr:cxnSp macro="">
      <xdr:nvCxnSpPr>
        <xdr:cNvPr id="750" name="直線コネクタ 749">
          <a:extLst>
            <a:ext uri="{FF2B5EF4-FFF2-40B4-BE49-F238E27FC236}">
              <a16:creationId xmlns:a16="http://schemas.microsoft.com/office/drawing/2014/main" id="{D01270B7-C07F-4996-ACFE-E5411CEA63CE}"/>
            </a:ext>
          </a:extLst>
        </xdr:cNvPr>
        <xdr:cNvCxnSpPr/>
      </xdr:nvCxnSpPr>
      <xdr:spPr>
        <a:xfrm>
          <a:off x="10960100" y="1767014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2590" cy="258445"/>
    <xdr:sp macro="" textlink="">
      <xdr:nvSpPr>
        <xdr:cNvPr id="751" name="テキスト ボックス 750">
          <a:extLst>
            <a:ext uri="{FF2B5EF4-FFF2-40B4-BE49-F238E27FC236}">
              <a16:creationId xmlns:a16="http://schemas.microsoft.com/office/drawing/2014/main" id="{6A9A55C7-941E-4F90-AD20-09AE175D1FAB}"/>
            </a:ext>
          </a:extLst>
        </xdr:cNvPr>
        <xdr:cNvSpPr txBox="1"/>
      </xdr:nvSpPr>
      <xdr:spPr>
        <a:xfrm>
          <a:off x="10602595" y="1753235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171450</xdr:colOff>
      <xdr:row>103</xdr:row>
      <xdr:rowOff>84455</xdr:rowOff>
    </xdr:to>
    <xdr:cxnSp macro="">
      <xdr:nvCxnSpPr>
        <xdr:cNvPr id="752" name="直線コネクタ 751">
          <a:extLst>
            <a:ext uri="{FF2B5EF4-FFF2-40B4-BE49-F238E27FC236}">
              <a16:creationId xmlns:a16="http://schemas.microsoft.com/office/drawing/2014/main" id="{8435A1A6-1D89-4616-8164-2933ED27E9EB}"/>
            </a:ext>
          </a:extLst>
        </xdr:cNvPr>
        <xdr:cNvCxnSpPr/>
      </xdr:nvCxnSpPr>
      <xdr:spPr>
        <a:xfrm>
          <a:off x="10960100" y="1735137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2590" cy="258445"/>
    <xdr:sp macro="" textlink="">
      <xdr:nvSpPr>
        <xdr:cNvPr id="753" name="テキスト ボックス 752">
          <a:extLst>
            <a:ext uri="{FF2B5EF4-FFF2-40B4-BE49-F238E27FC236}">
              <a16:creationId xmlns:a16="http://schemas.microsoft.com/office/drawing/2014/main" id="{072714B7-A736-4E87-AE5D-E2B361C10892}"/>
            </a:ext>
          </a:extLst>
        </xdr:cNvPr>
        <xdr:cNvSpPr txBox="1"/>
      </xdr:nvSpPr>
      <xdr:spPr>
        <a:xfrm>
          <a:off x="10602595" y="1721294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171450</xdr:colOff>
      <xdr:row>101</xdr:row>
      <xdr:rowOff>100965</xdr:rowOff>
    </xdr:to>
    <xdr:cxnSp macro="">
      <xdr:nvCxnSpPr>
        <xdr:cNvPr id="754" name="直線コネクタ 753">
          <a:extLst>
            <a:ext uri="{FF2B5EF4-FFF2-40B4-BE49-F238E27FC236}">
              <a16:creationId xmlns:a16="http://schemas.microsoft.com/office/drawing/2014/main" id="{E317F22A-F8C9-42F9-BBE6-04BB38F37986}"/>
            </a:ext>
          </a:extLst>
        </xdr:cNvPr>
        <xdr:cNvCxnSpPr/>
      </xdr:nvCxnSpPr>
      <xdr:spPr>
        <a:xfrm>
          <a:off x="10960100" y="17032605"/>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2590" cy="259080"/>
    <xdr:sp macro="" textlink="">
      <xdr:nvSpPr>
        <xdr:cNvPr id="755" name="テキスト ボックス 754">
          <a:extLst>
            <a:ext uri="{FF2B5EF4-FFF2-40B4-BE49-F238E27FC236}">
              <a16:creationId xmlns:a16="http://schemas.microsoft.com/office/drawing/2014/main" id="{2A306A33-5AB0-404A-9DED-B035AEF0B862}"/>
            </a:ext>
          </a:extLst>
        </xdr:cNvPr>
        <xdr:cNvSpPr txBox="1"/>
      </xdr:nvSpPr>
      <xdr:spPr>
        <a:xfrm>
          <a:off x="10602595" y="168941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171450</xdr:colOff>
      <xdr:row>99</xdr:row>
      <xdr:rowOff>116840</xdr:rowOff>
    </xdr:to>
    <xdr:cxnSp macro="">
      <xdr:nvCxnSpPr>
        <xdr:cNvPr id="756" name="直線コネクタ 755">
          <a:extLst>
            <a:ext uri="{FF2B5EF4-FFF2-40B4-BE49-F238E27FC236}">
              <a16:creationId xmlns:a16="http://schemas.microsoft.com/office/drawing/2014/main" id="{90F57831-B740-4672-867A-1CBF77CF4D22}"/>
            </a:ext>
          </a:extLst>
        </xdr:cNvPr>
        <xdr:cNvCxnSpPr/>
      </xdr:nvCxnSpPr>
      <xdr:spPr>
        <a:xfrm>
          <a:off x="10960100" y="1671320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8445"/>
    <xdr:sp macro="" textlink="">
      <xdr:nvSpPr>
        <xdr:cNvPr id="757" name="テキスト ボックス 756">
          <a:extLst>
            <a:ext uri="{FF2B5EF4-FFF2-40B4-BE49-F238E27FC236}">
              <a16:creationId xmlns:a16="http://schemas.microsoft.com/office/drawing/2014/main" id="{70F057C9-210F-495C-97AF-D3F5EAA315E0}"/>
            </a:ext>
          </a:extLst>
        </xdr:cNvPr>
        <xdr:cNvSpPr txBox="1"/>
      </xdr:nvSpPr>
      <xdr:spPr>
        <a:xfrm>
          <a:off x="10666730" y="16574770"/>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758" name="直線コネクタ 757">
          <a:extLst>
            <a:ext uri="{FF2B5EF4-FFF2-40B4-BE49-F238E27FC236}">
              <a16:creationId xmlns:a16="http://schemas.microsoft.com/office/drawing/2014/main" id="{FB879AC5-FBD3-4096-A041-263CF772E849}"/>
            </a:ext>
          </a:extLst>
        </xdr:cNvPr>
        <xdr:cNvCxnSpPr/>
      </xdr:nvCxnSpPr>
      <xdr:spPr>
        <a:xfrm>
          <a:off x="10960100" y="16394430"/>
          <a:ext cx="412369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9" name="【庁舎】&#10;有形固定資産減価償却率グラフ枠">
          <a:extLst>
            <a:ext uri="{FF2B5EF4-FFF2-40B4-BE49-F238E27FC236}">
              <a16:creationId xmlns:a16="http://schemas.microsoft.com/office/drawing/2014/main" id="{31FC25C2-B4F5-4395-ADE2-D0322F153AC7}"/>
            </a:ext>
          </a:extLst>
        </xdr:cNvPr>
        <xdr:cNvSpPr/>
      </xdr:nvSpPr>
      <xdr:spPr>
        <a:xfrm>
          <a:off x="10960100" y="16394430"/>
          <a:ext cx="415290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128270</xdr:rowOff>
    </xdr:from>
    <xdr:to>
      <xdr:col>85</xdr:col>
      <xdr:colOff>126365</xdr:colOff>
      <xdr:row>109</xdr:row>
      <xdr:rowOff>19050</xdr:rowOff>
    </xdr:to>
    <xdr:cxnSp macro="">
      <xdr:nvCxnSpPr>
        <xdr:cNvPr id="760" name="直線コネクタ 759">
          <a:extLst>
            <a:ext uri="{FF2B5EF4-FFF2-40B4-BE49-F238E27FC236}">
              <a16:creationId xmlns:a16="http://schemas.microsoft.com/office/drawing/2014/main" id="{D3B8A477-CB29-40C5-9C92-425CB5011794}"/>
            </a:ext>
          </a:extLst>
        </xdr:cNvPr>
        <xdr:cNvCxnSpPr/>
      </xdr:nvCxnSpPr>
      <xdr:spPr>
        <a:xfrm flipV="1">
          <a:off x="14375765" y="16724630"/>
          <a:ext cx="0" cy="1567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22860</xdr:rowOff>
    </xdr:from>
    <xdr:ext cx="404495" cy="259080"/>
    <xdr:sp macro="" textlink="">
      <xdr:nvSpPr>
        <xdr:cNvPr id="761" name="【庁舎】&#10;有形固定資産減価償却率最小値テキスト">
          <a:extLst>
            <a:ext uri="{FF2B5EF4-FFF2-40B4-BE49-F238E27FC236}">
              <a16:creationId xmlns:a16="http://schemas.microsoft.com/office/drawing/2014/main" id="{D69D0102-F874-4236-894B-E5AFA2BDD89D}"/>
            </a:ext>
          </a:extLst>
        </xdr:cNvPr>
        <xdr:cNvSpPr txBox="1"/>
      </xdr:nvSpPr>
      <xdr:spPr>
        <a:xfrm>
          <a:off x="14414500" y="182956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762" name="直線コネクタ 761">
          <a:extLst>
            <a:ext uri="{FF2B5EF4-FFF2-40B4-BE49-F238E27FC236}">
              <a16:creationId xmlns:a16="http://schemas.microsoft.com/office/drawing/2014/main" id="{CD06CC54-076C-49D7-A0AA-C443550C14AB}"/>
            </a:ext>
          </a:extLst>
        </xdr:cNvPr>
        <xdr:cNvCxnSpPr/>
      </xdr:nvCxnSpPr>
      <xdr:spPr>
        <a:xfrm>
          <a:off x="14287500" y="182918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74930</xdr:rowOff>
    </xdr:from>
    <xdr:ext cx="339725" cy="258445"/>
    <xdr:sp macro="" textlink="">
      <xdr:nvSpPr>
        <xdr:cNvPr id="763" name="【庁舎】&#10;有形固定資産減価償却率最大値テキスト">
          <a:extLst>
            <a:ext uri="{FF2B5EF4-FFF2-40B4-BE49-F238E27FC236}">
              <a16:creationId xmlns:a16="http://schemas.microsoft.com/office/drawing/2014/main" id="{A8210AC0-9A5F-4F32-BFC5-353484F06069}"/>
            </a:ext>
          </a:extLst>
        </xdr:cNvPr>
        <xdr:cNvSpPr txBox="1"/>
      </xdr:nvSpPr>
      <xdr:spPr>
        <a:xfrm>
          <a:off x="14414500" y="16503650"/>
          <a:ext cx="339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128270</xdr:rowOff>
    </xdr:from>
    <xdr:to>
      <xdr:col>86</xdr:col>
      <xdr:colOff>25400</xdr:colOff>
      <xdr:row>99</xdr:row>
      <xdr:rowOff>128270</xdr:rowOff>
    </xdr:to>
    <xdr:cxnSp macro="">
      <xdr:nvCxnSpPr>
        <xdr:cNvPr id="764" name="直線コネクタ 763">
          <a:extLst>
            <a:ext uri="{FF2B5EF4-FFF2-40B4-BE49-F238E27FC236}">
              <a16:creationId xmlns:a16="http://schemas.microsoft.com/office/drawing/2014/main" id="{67F625CA-EDEF-4191-8046-BADB2D0EA029}"/>
            </a:ext>
          </a:extLst>
        </xdr:cNvPr>
        <xdr:cNvCxnSpPr/>
      </xdr:nvCxnSpPr>
      <xdr:spPr>
        <a:xfrm>
          <a:off x="14287500" y="167246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104775</xdr:rowOff>
    </xdr:from>
    <xdr:ext cx="404495" cy="259080"/>
    <xdr:sp macro="" textlink="">
      <xdr:nvSpPr>
        <xdr:cNvPr id="765" name="【庁舎】&#10;有形固定資産減価償却率平均値テキスト">
          <a:extLst>
            <a:ext uri="{FF2B5EF4-FFF2-40B4-BE49-F238E27FC236}">
              <a16:creationId xmlns:a16="http://schemas.microsoft.com/office/drawing/2014/main" id="{773B26EE-9E4B-46E3-9B9D-7B7DCE4F07E4}"/>
            </a:ext>
          </a:extLst>
        </xdr:cNvPr>
        <xdr:cNvSpPr txBox="1"/>
      </xdr:nvSpPr>
      <xdr:spPr>
        <a:xfrm>
          <a:off x="14414500" y="17539335"/>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126365</xdr:rowOff>
    </xdr:from>
    <xdr:to>
      <xdr:col>85</xdr:col>
      <xdr:colOff>171450</xdr:colOff>
      <xdr:row>105</xdr:row>
      <xdr:rowOff>56515</xdr:rowOff>
    </xdr:to>
    <xdr:sp macro="" textlink="">
      <xdr:nvSpPr>
        <xdr:cNvPr id="766" name="フローチャート: 判断 765">
          <a:extLst>
            <a:ext uri="{FF2B5EF4-FFF2-40B4-BE49-F238E27FC236}">
              <a16:creationId xmlns:a16="http://schemas.microsoft.com/office/drawing/2014/main" id="{8BA16417-61FF-45C5-98A7-FFDF82139FB6}"/>
            </a:ext>
          </a:extLst>
        </xdr:cNvPr>
        <xdr:cNvSpPr/>
      </xdr:nvSpPr>
      <xdr:spPr>
        <a:xfrm>
          <a:off x="14325600" y="17560925"/>
          <a:ext cx="8763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4445</xdr:rowOff>
    </xdr:from>
    <xdr:to>
      <xdr:col>81</xdr:col>
      <xdr:colOff>101600</xdr:colOff>
      <xdr:row>105</xdr:row>
      <xdr:rowOff>106045</xdr:rowOff>
    </xdr:to>
    <xdr:sp macro="" textlink="">
      <xdr:nvSpPr>
        <xdr:cNvPr id="767" name="フローチャート: 判断 766">
          <a:extLst>
            <a:ext uri="{FF2B5EF4-FFF2-40B4-BE49-F238E27FC236}">
              <a16:creationId xmlns:a16="http://schemas.microsoft.com/office/drawing/2014/main" id="{E97C62F5-ADA4-4D1B-8C57-708F0FA4218B}"/>
            </a:ext>
          </a:extLst>
        </xdr:cNvPr>
        <xdr:cNvSpPr/>
      </xdr:nvSpPr>
      <xdr:spPr>
        <a:xfrm>
          <a:off x="13578840" y="1760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144780</xdr:rowOff>
    </xdr:from>
    <xdr:to>
      <xdr:col>76</xdr:col>
      <xdr:colOff>165100</xdr:colOff>
      <xdr:row>105</xdr:row>
      <xdr:rowOff>74930</xdr:rowOff>
    </xdr:to>
    <xdr:sp macro="" textlink="">
      <xdr:nvSpPr>
        <xdr:cNvPr id="768" name="フローチャート: 判断 767">
          <a:extLst>
            <a:ext uri="{FF2B5EF4-FFF2-40B4-BE49-F238E27FC236}">
              <a16:creationId xmlns:a16="http://schemas.microsoft.com/office/drawing/2014/main" id="{BD2EB7FD-348D-4E30-9FBB-3BE2FF54B931}"/>
            </a:ext>
          </a:extLst>
        </xdr:cNvPr>
        <xdr:cNvSpPr/>
      </xdr:nvSpPr>
      <xdr:spPr>
        <a:xfrm>
          <a:off x="12804140" y="17579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134620</xdr:rowOff>
    </xdr:from>
    <xdr:to>
      <xdr:col>72</xdr:col>
      <xdr:colOff>38100</xdr:colOff>
      <xdr:row>105</xdr:row>
      <xdr:rowOff>64770</xdr:rowOff>
    </xdr:to>
    <xdr:sp macro="" textlink="">
      <xdr:nvSpPr>
        <xdr:cNvPr id="769" name="フローチャート: 判断 768">
          <a:extLst>
            <a:ext uri="{FF2B5EF4-FFF2-40B4-BE49-F238E27FC236}">
              <a16:creationId xmlns:a16="http://schemas.microsoft.com/office/drawing/2014/main" id="{01DC56AB-39E1-4748-ADF8-97EDD74B97A7}"/>
            </a:ext>
          </a:extLst>
        </xdr:cNvPr>
        <xdr:cNvSpPr/>
      </xdr:nvSpPr>
      <xdr:spPr>
        <a:xfrm>
          <a:off x="12029440" y="175691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90805</xdr:rowOff>
    </xdr:from>
    <xdr:to>
      <xdr:col>67</xdr:col>
      <xdr:colOff>101600</xdr:colOff>
      <xdr:row>105</xdr:row>
      <xdr:rowOff>20955</xdr:rowOff>
    </xdr:to>
    <xdr:sp macro="" textlink="">
      <xdr:nvSpPr>
        <xdr:cNvPr id="770" name="フローチャート: 判断 769">
          <a:extLst>
            <a:ext uri="{FF2B5EF4-FFF2-40B4-BE49-F238E27FC236}">
              <a16:creationId xmlns:a16="http://schemas.microsoft.com/office/drawing/2014/main" id="{A0DF655C-D049-409C-AC0F-5443FD390488}"/>
            </a:ext>
          </a:extLst>
        </xdr:cNvPr>
        <xdr:cNvSpPr/>
      </xdr:nvSpPr>
      <xdr:spPr>
        <a:xfrm>
          <a:off x="11231880" y="175253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1" name="テキスト ボックス 770">
          <a:extLst>
            <a:ext uri="{FF2B5EF4-FFF2-40B4-BE49-F238E27FC236}">
              <a16:creationId xmlns:a16="http://schemas.microsoft.com/office/drawing/2014/main" id="{1359284B-184E-46B4-B7E1-CA0C1BDDDBD6}"/>
            </a:ext>
          </a:extLst>
        </xdr:cNvPr>
        <xdr:cNvSpPr txBox="1"/>
      </xdr:nvSpPr>
      <xdr:spPr>
        <a:xfrm>
          <a:off x="1420876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1365" cy="259080"/>
    <xdr:sp macro="" textlink="">
      <xdr:nvSpPr>
        <xdr:cNvPr id="772" name="テキスト ボックス 771">
          <a:extLst>
            <a:ext uri="{FF2B5EF4-FFF2-40B4-BE49-F238E27FC236}">
              <a16:creationId xmlns:a16="http://schemas.microsoft.com/office/drawing/2014/main" id="{474320C8-7DBB-47FF-85BF-E29BC0F31A8F}"/>
            </a:ext>
          </a:extLst>
        </xdr:cNvPr>
        <xdr:cNvSpPr txBox="1"/>
      </xdr:nvSpPr>
      <xdr:spPr>
        <a:xfrm>
          <a:off x="13462000" y="186245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3" name="テキスト ボックス 772">
          <a:extLst>
            <a:ext uri="{FF2B5EF4-FFF2-40B4-BE49-F238E27FC236}">
              <a16:creationId xmlns:a16="http://schemas.microsoft.com/office/drawing/2014/main" id="{42D53A24-415F-437E-9F92-F0CA599FE562}"/>
            </a:ext>
          </a:extLst>
        </xdr:cNvPr>
        <xdr:cNvSpPr txBox="1"/>
      </xdr:nvSpPr>
      <xdr:spPr>
        <a:xfrm>
          <a:off x="1268730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774" name="テキスト ボックス 773">
          <a:extLst>
            <a:ext uri="{FF2B5EF4-FFF2-40B4-BE49-F238E27FC236}">
              <a16:creationId xmlns:a16="http://schemas.microsoft.com/office/drawing/2014/main" id="{10A8F102-93B3-4797-BA2D-A93FBE4CE24A}"/>
            </a:ext>
          </a:extLst>
        </xdr:cNvPr>
        <xdr:cNvSpPr txBox="1"/>
      </xdr:nvSpPr>
      <xdr:spPr>
        <a:xfrm>
          <a:off x="1189863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1365" cy="259080"/>
    <xdr:sp macro="" textlink="">
      <xdr:nvSpPr>
        <xdr:cNvPr id="775" name="テキスト ボックス 774">
          <a:extLst>
            <a:ext uri="{FF2B5EF4-FFF2-40B4-BE49-F238E27FC236}">
              <a16:creationId xmlns:a16="http://schemas.microsoft.com/office/drawing/2014/main" id="{68F666B5-4725-4FF5-B9A3-D5D94FDA9B88}"/>
            </a:ext>
          </a:extLst>
        </xdr:cNvPr>
        <xdr:cNvSpPr txBox="1"/>
      </xdr:nvSpPr>
      <xdr:spPr>
        <a:xfrm>
          <a:off x="11115040" y="186245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101</xdr:row>
      <xdr:rowOff>29210</xdr:rowOff>
    </xdr:from>
    <xdr:to>
      <xdr:col>85</xdr:col>
      <xdr:colOff>171450</xdr:colOff>
      <xdr:row>101</xdr:row>
      <xdr:rowOff>130175</xdr:rowOff>
    </xdr:to>
    <xdr:sp macro="" textlink="">
      <xdr:nvSpPr>
        <xdr:cNvPr id="776" name="楕円 775">
          <a:extLst>
            <a:ext uri="{FF2B5EF4-FFF2-40B4-BE49-F238E27FC236}">
              <a16:creationId xmlns:a16="http://schemas.microsoft.com/office/drawing/2014/main" id="{E89FC861-1130-468C-9AF3-E2CDDE3CC6AB}"/>
            </a:ext>
          </a:extLst>
        </xdr:cNvPr>
        <xdr:cNvSpPr/>
      </xdr:nvSpPr>
      <xdr:spPr>
        <a:xfrm>
          <a:off x="14325600" y="16960850"/>
          <a:ext cx="8763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52070</xdr:rowOff>
    </xdr:from>
    <xdr:ext cx="404495" cy="258445"/>
    <xdr:sp macro="" textlink="">
      <xdr:nvSpPr>
        <xdr:cNvPr id="777" name="【庁舎】&#10;有形固定資産減価償却率該当値テキスト">
          <a:extLst>
            <a:ext uri="{FF2B5EF4-FFF2-40B4-BE49-F238E27FC236}">
              <a16:creationId xmlns:a16="http://schemas.microsoft.com/office/drawing/2014/main" id="{66223C6A-CD87-4BEC-8DA8-CE45E784D538}"/>
            </a:ext>
          </a:extLst>
        </xdr:cNvPr>
        <xdr:cNvSpPr txBox="1"/>
      </xdr:nvSpPr>
      <xdr:spPr>
        <a:xfrm>
          <a:off x="14414500" y="168160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102</xdr:row>
      <xdr:rowOff>92075</xdr:rowOff>
    </xdr:from>
    <xdr:to>
      <xdr:col>81</xdr:col>
      <xdr:colOff>101600</xdr:colOff>
      <xdr:row>103</xdr:row>
      <xdr:rowOff>22225</xdr:rowOff>
    </xdr:to>
    <xdr:sp macro="" textlink="">
      <xdr:nvSpPr>
        <xdr:cNvPr id="778" name="楕円 777">
          <a:extLst>
            <a:ext uri="{FF2B5EF4-FFF2-40B4-BE49-F238E27FC236}">
              <a16:creationId xmlns:a16="http://schemas.microsoft.com/office/drawing/2014/main" id="{2A3D5399-61F9-4969-A586-65F670B1DC10}"/>
            </a:ext>
          </a:extLst>
        </xdr:cNvPr>
        <xdr:cNvSpPr/>
      </xdr:nvSpPr>
      <xdr:spPr>
        <a:xfrm>
          <a:off x="13578840" y="171913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79375</xdr:rowOff>
    </xdr:from>
    <xdr:to>
      <xdr:col>85</xdr:col>
      <xdr:colOff>127000</xdr:colOff>
      <xdr:row>102</xdr:row>
      <xdr:rowOff>143510</xdr:rowOff>
    </xdr:to>
    <xdr:cxnSp macro="">
      <xdr:nvCxnSpPr>
        <xdr:cNvPr id="779" name="直線コネクタ 778">
          <a:extLst>
            <a:ext uri="{FF2B5EF4-FFF2-40B4-BE49-F238E27FC236}">
              <a16:creationId xmlns:a16="http://schemas.microsoft.com/office/drawing/2014/main" id="{06C1509D-9155-46C4-A9AB-69347ED03CA0}"/>
            </a:ext>
          </a:extLst>
        </xdr:cNvPr>
        <xdr:cNvCxnSpPr/>
      </xdr:nvCxnSpPr>
      <xdr:spPr>
        <a:xfrm flipV="1">
          <a:off x="13629640" y="17011015"/>
          <a:ext cx="746760" cy="231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48260</xdr:rowOff>
    </xdr:from>
    <xdr:to>
      <xdr:col>76</xdr:col>
      <xdr:colOff>165100</xdr:colOff>
      <xdr:row>102</xdr:row>
      <xdr:rowOff>149860</xdr:rowOff>
    </xdr:to>
    <xdr:sp macro="" textlink="">
      <xdr:nvSpPr>
        <xdr:cNvPr id="780" name="楕円 779">
          <a:extLst>
            <a:ext uri="{FF2B5EF4-FFF2-40B4-BE49-F238E27FC236}">
              <a16:creationId xmlns:a16="http://schemas.microsoft.com/office/drawing/2014/main" id="{7BD84F02-3F19-4321-B829-033B9ECEF855}"/>
            </a:ext>
          </a:extLst>
        </xdr:cNvPr>
        <xdr:cNvSpPr/>
      </xdr:nvSpPr>
      <xdr:spPr>
        <a:xfrm>
          <a:off x="12804140" y="1714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99060</xdr:rowOff>
    </xdr:from>
    <xdr:to>
      <xdr:col>81</xdr:col>
      <xdr:colOff>50800</xdr:colOff>
      <xdr:row>102</xdr:row>
      <xdr:rowOff>143510</xdr:rowOff>
    </xdr:to>
    <xdr:cxnSp macro="">
      <xdr:nvCxnSpPr>
        <xdr:cNvPr id="781" name="直線コネクタ 780">
          <a:extLst>
            <a:ext uri="{FF2B5EF4-FFF2-40B4-BE49-F238E27FC236}">
              <a16:creationId xmlns:a16="http://schemas.microsoft.com/office/drawing/2014/main" id="{249DFFA8-342F-43DF-8556-248868B55A62}"/>
            </a:ext>
          </a:extLst>
        </xdr:cNvPr>
        <xdr:cNvCxnSpPr/>
      </xdr:nvCxnSpPr>
      <xdr:spPr>
        <a:xfrm>
          <a:off x="12854940" y="17198340"/>
          <a:ext cx="7747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4445</xdr:rowOff>
    </xdr:from>
    <xdr:to>
      <xdr:col>72</xdr:col>
      <xdr:colOff>38100</xdr:colOff>
      <xdr:row>102</xdr:row>
      <xdr:rowOff>106045</xdr:rowOff>
    </xdr:to>
    <xdr:sp macro="" textlink="">
      <xdr:nvSpPr>
        <xdr:cNvPr id="782" name="楕円 781">
          <a:extLst>
            <a:ext uri="{FF2B5EF4-FFF2-40B4-BE49-F238E27FC236}">
              <a16:creationId xmlns:a16="http://schemas.microsoft.com/office/drawing/2014/main" id="{7FD13133-F76D-4F8A-B2BF-9308FE45AFE8}"/>
            </a:ext>
          </a:extLst>
        </xdr:cNvPr>
        <xdr:cNvSpPr/>
      </xdr:nvSpPr>
      <xdr:spPr>
        <a:xfrm>
          <a:off x="12029440" y="171037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102</xdr:row>
      <xdr:rowOff>55245</xdr:rowOff>
    </xdr:from>
    <xdr:to>
      <xdr:col>76</xdr:col>
      <xdr:colOff>114300</xdr:colOff>
      <xdr:row>102</xdr:row>
      <xdr:rowOff>99060</xdr:rowOff>
    </xdr:to>
    <xdr:cxnSp macro="">
      <xdr:nvCxnSpPr>
        <xdr:cNvPr id="783" name="直線コネクタ 782">
          <a:extLst>
            <a:ext uri="{FF2B5EF4-FFF2-40B4-BE49-F238E27FC236}">
              <a16:creationId xmlns:a16="http://schemas.microsoft.com/office/drawing/2014/main" id="{58F88E8C-EE5A-4528-A201-76DE6FB9061B}"/>
            </a:ext>
          </a:extLst>
        </xdr:cNvPr>
        <xdr:cNvCxnSpPr/>
      </xdr:nvCxnSpPr>
      <xdr:spPr>
        <a:xfrm>
          <a:off x="12066270" y="17154525"/>
          <a:ext cx="78867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87630</xdr:rowOff>
    </xdr:from>
    <xdr:to>
      <xdr:col>67</xdr:col>
      <xdr:colOff>101600</xdr:colOff>
      <xdr:row>105</xdr:row>
      <xdr:rowOff>17780</xdr:rowOff>
    </xdr:to>
    <xdr:sp macro="" textlink="">
      <xdr:nvSpPr>
        <xdr:cNvPr id="784" name="楕円 783">
          <a:extLst>
            <a:ext uri="{FF2B5EF4-FFF2-40B4-BE49-F238E27FC236}">
              <a16:creationId xmlns:a16="http://schemas.microsoft.com/office/drawing/2014/main" id="{5FD7A935-6B46-4F34-8E43-5AC0AB8E17EB}"/>
            </a:ext>
          </a:extLst>
        </xdr:cNvPr>
        <xdr:cNvSpPr/>
      </xdr:nvSpPr>
      <xdr:spPr>
        <a:xfrm>
          <a:off x="11231880" y="17522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55245</xdr:rowOff>
    </xdr:from>
    <xdr:to>
      <xdr:col>71</xdr:col>
      <xdr:colOff>171450</xdr:colOff>
      <xdr:row>104</xdr:row>
      <xdr:rowOff>138430</xdr:rowOff>
    </xdr:to>
    <xdr:cxnSp macro="">
      <xdr:nvCxnSpPr>
        <xdr:cNvPr id="785" name="直線コネクタ 784">
          <a:extLst>
            <a:ext uri="{FF2B5EF4-FFF2-40B4-BE49-F238E27FC236}">
              <a16:creationId xmlns:a16="http://schemas.microsoft.com/office/drawing/2014/main" id="{486CC24B-6CC0-4796-A037-44F7B69D051A}"/>
            </a:ext>
          </a:extLst>
        </xdr:cNvPr>
        <xdr:cNvCxnSpPr/>
      </xdr:nvCxnSpPr>
      <xdr:spPr>
        <a:xfrm flipV="1">
          <a:off x="11282680" y="17154525"/>
          <a:ext cx="783590" cy="418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105</xdr:row>
      <xdr:rowOff>97790</xdr:rowOff>
    </xdr:from>
    <xdr:ext cx="404495" cy="258445"/>
    <xdr:sp macro="" textlink="">
      <xdr:nvSpPr>
        <xdr:cNvPr id="786" name="n_1aveValue【庁舎】&#10;有形固定資産減価償却率">
          <a:extLst>
            <a:ext uri="{FF2B5EF4-FFF2-40B4-BE49-F238E27FC236}">
              <a16:creationId xmlns:a16="http://schemas.microsoft.com/office/drawing/2014/main" id="{BB79ED21-5111-47F7-BCD3-F05C62C1651C}"/>
            </a:ext>
          </a:extLst>
        </xdr:cNvPr>
        <xdr:cNvSpPr txBox="1"/>
      </xdr:nvSpPr>
      <xdr:spPr>
        <a:xfrm>
          <a:off x="13437235" y="176999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105</xdr:row>
      <xdr:rowOff>66040</xdr:rowOff>
    </xdr:from>
    <xdr:ext cx="404495" cy="258445"/>
    <xdr:sp macro="" textlink="">
      <xdr:nvSpPr>
        <xdr:cNvPr id="787" name="n_2aveValue【庁舎】&#10;有形固定資産減価償却率">
          <a:extLst>
            <a:ext uri="{FF2B5EF4-FFF2-40B4-BE49-F238E27FC236}">
              <a16:creationId xmlns:a16="http://schemas.microsoft.com/office/drawing/2014/main" id="{0AF3F0C7-663C-4719-AFF7-3C151A855A75}"/>
            </a:ext>
          </a:extLst>
        </xdr:cNvPr>
        <xdr:cNvSpPr txBox="1"/>
      </xdr:nvSpPr>
      <xdr:spPr>
        <a:xfrm>
          <a:off x="12675235" y="176682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105</xdr:row>
      <xdr:rowOff>55880</xdr:rowOff>
    </xdr:from>
    <xdr:ext cx="405130" cy="259080"/>
    <xdr:sp macro="" textlink="">
      <xdr:nvSpPr>
        <xdr:cNvPr id="788" name="n_3aveValue【庁舎】&#10;有形固定資産減価償却率">
          <a:extLst>
            <a:ext uri="{FF2B5EF4-FFF2-40B4-BE49-F238E27FC236}">
              <a16:creationId xmlns:a16="http://schemas.microsoft.com/office/drawing/2014/main" id="{ED3811D9-9A7D-46BD-8836-075B1531A0ED}"/>
            </a:ext>
          </a:extLst>
        </xdr:cNvPr>
        <xdr:cNvSpPr txBox="1"/>
      </xdr:nvSpPr>
      <xdr:spPr>
        <a:xfrm>
          <a:off x="11900535" y="17658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105</xdr:row>
      <xdr:rowOff>12065</xdr:rowOff>
    </xdr:from>
    <xdr:ext cx="404495" cy="259080"/>
    <xdr:sp macro="" textlink="">
      <xdr:nvSpPr>
        <xdr:cNvPr id="789" name="n_4aveValue【庁舎】&#10;有形固定資産減価償却率">
          <a:extLst>
            <a:ext uri="{FF2B5EF4-FFF2-40B4-BE49-F238E27FC236}">
              <a16:creationId xmlns:a16="http://schemas.microsoft.com/office/drawing/2014/main" id="{9CF466F9-4754-4B93-9045-009A73D90CF7}"/>
            </a:ext>
          </a:extLst>
        </xdr:cNvPr>
        <xdr:cNvSpPr txBox="1"/>
      </xdr:nvSpPr>
      <xdr:spPr>
        <a:xfrm>
          <a:off x="11102975" y="176142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101</xdr:row>
      <xdr:rowOff>38735</xdr:rowOff>
    </xdr:from>
    <xdr:ext cx="404495" cy="259080"/>
    <xdr:sp macro="" textlink="">
      <xdr:nvSpPr>
        <xdr:cNvPr id="790" name="n_1mainValue【庁舎】&#10;有形固定資産減価償却率">
          <a:extLst>
            <a:ext uri="{FF2B5EF4-FFF2-40B4-BE49-F238E27FC236}">
              <a16:creationId xmlns:a16="http://schemas.microsoft.com/office/drawing/2014/main" id="{9771FA16-AAFC-4D97-BF2E-B0AFB677144B}"/>
            </a:ext>
          </a:extLst>
        </xdr:cNvPr>
        <xdr:cNvSpPr txBox="1"/>
      </xdr:nvSpPr>
      <xdr:spPr>
        <a:xfrm>
          <a:off x="13437235" y="169703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100</xdr:row>
      <xdr:rowOff>166370</xdr:rowOff>
    </xdr:from>
    <xdr:ext cx="404495" cy="258445"/>
    <xdr:sp macro="" textlink="">
      <xdr:nvSpPr>
        <xdr:cNvPr id="791" name="n_2mainValue【庁舎】&#10;有形固定資産減価償却率">
          <a:extLst>
            <a:ext uri="{FF2B5EF4-FFF2-40B4-BE49-F238E27FC236}">
              <a16:creationId xmlns:a16="http://schemas.microsoft.com/office/drawing/2014/main" id="{CCEDD230-9B17-486B-BC54-49EB056000B3}"/>
            </a:ext>
          </a:extLst>
        </xdr:cNvPr>
        <xdr:cNvSpPr txBox="1"/>
      </xdr:nvSpPr>
      <xdr:spPr>
        <a:xfrm>
          <a:off x="12675235" y="169303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100</xdr:row>
      <xdr:rowOff>122555</xdr:rowOff>
    </xdr:from>
    <xdr:ext cx="405130" cy="258445"/>
    <xdr:sp macro="" textlink="">
      <xdr:nvSpPr>
        <xdr:cNvPr id="792" name="n_3mainValue【庁舎】&#10;有形固定資産減価償却率">
          <a:extLst>
            <a:ext uri="{FF2B5EF4-FFF2-40B4-BE49-F238E27FC236}">
              <a16:creationId xmlns:a16="http://schemas.microsoft.com/office/drawing/2014/main" id="{4C434350-237A-43D4-B4FC-D2C60E4DA796}"/>
            </a:ext>
          </a:extLst>
        </xdr:cNvPr>
        <xdr:cNvSpPr txBox="1"/>
      </xdr:nvSpPr>
      <xdr:spPr>
        <a:xfrm>
          <a:off x="11900535" y="168865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103</xdr:row>
      <xdr:rowOff>34290</xdr:rowOff>
    </xdr:from>
    <xdr:ext cx="404495" cy="259080"/>
    <xdr:sp macro="" textlink="">
      <xdr:nvSpPr>
        <xdr:cNvPr id="793" name="n_4mainValue【庁舎】&#10;有形固定資産減価償却率">
          <a:extLst>
            <a:ext uri="{FF2B5EF4-FFF2-40B4-BE49-F238E27FC236}">
              <a16:creationId xmlns:a16="http://schemas.microsoft.com/office/drawing/2014/main" id="{A868FA72-29D8-49BF-9A7D-61AC62BE93E2}"/>
            </a:ext>
          </a:extLst>
        </xdr:cNvPr>
        <xdr:cNvSpPr txBox="1"/>
      </xdr:nvSpPr>
      <xdr:spPr>
        <a:xfrm>
          <a:off x="11102975" y="173012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516D89F6-15A6-4DE2-907A-863669EEF0D1}"/>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8CBBDA57-73A6-49F6-91A3-C2862DCD2719}"/>
            </a:ext>
          </a:extLst>
        </xdr:cNvPr>
        <xdr:cNvSpPr/>
      </xdr:nvSpPr>
      <xdr:spPr>
        <a:xfrm>
          <a:off x="1622044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2EDDD4E2-256D-47FD-916D-5D772283EFB7}"/>
            </a:ext>
          </a:extLst>
        </xdr:cNvPr>
        <xdr:cNvSpPr/>
      </xdr:nvSpPr>
      <xdr:spPr>
        <a:xfrm>
          <a:off x="1622044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8307C280-860C-48DB-8ABD-B2B7557FD6E5}"/>
            </a:ext>
          </a:extLst>
        </xdr:cNvPr>
        <xdr:cNvSpPr/>
      </xdr:nvSpPr>
      <xdr:spPr>
        <a:xfrm>
          <a:off x="1709928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F48CA817-1833-48DE-A6C0-795DAAC2B400}"/>
            </a:ext>
          </a:extLst>
        </xdr:cNvPr>
        <xdr:cNvSpPr/>
      </xdr:nvSpPr>
      <xdr:spPr>
        <a:xfrm>
          <a:off x="1709928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193650EB-64F1-4395-97E4-957AF2E9EF75}"/>
            </a:ext>
          </a:extLst>
        </xdr:cNvPr>
        <xdr:cNvSpPr/>
      </xdr:nvSpPr>
      <xdr:spPr>
        <a:xfrm>
          <a:off x="18105120" y="15923260"/>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7335C6DC-32BC-4DAC-A852-0B9459E3FD9F}"/>
            </a:ext>
          </a:extLst>
        </xdr:cNvPr>
        <xdr:cNvSpPr/>
      </xdr:nvSpPr>
      <xdr:spPr>
        <a:xfrm>
          <a:off x="18105120" y="16118840"/>
          <a:ext cx="13411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0.335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669BA749-3FE8-4E1B-860E-5A676EE7861A}"/>
            </a:ext>
          </a:extLst>
        </xdr:cNvPr>
        <xdr:cNvSpPr/>
      </xdr:nvSpPr>
      <xdr:spPr>
        <a:xfrm>
          <a:off x="16093440" y="16394430"/>
          <a:ext cx="41757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250" cy="225425"/>
    <xdr:sp macro="" textlink="">
      <xdr:nvSpPr>
        <xdr:cNvPr id="802" name="テキスト ボックス 801">
          <a:extLst>
            <a:ext uri="{FF2B5EF4-FFF2-40B4-BE49-F238E27FC236}">
              <a16:creationId xmlns:a16="http://schemas.microsoft.com/office/drawing/2014/main" id="{FE6B218E-B2C9-4BE8-B435-64847346F57C}"/>
            </a:ext>
          </a:extLst>
        </xdr:cNvPr>
        <xdr:cNvSpPr txBox="1"/>
      </xdr:nvSpPr>
      <xdr:spPr>
        <a:xfrm>
          <a:off x="16078200" y="162077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B8BE25AD-40F7-4BA1-B8C5-702B157C8128}"/>
            </a:ext>
          </a:extLst>
        </xdr:cNvPr>
        <xdr:cNvCxnSpPr/>
      </xdr:nvCxnSpPr>
      <xdr:spPr>
        <a:xfrm>
          <a:off x="16093440" y="1862709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804" name="直線コネクタ 803">
          <a:extLst>
            <a:ext uri="{FF2B5EF4-FFF2-40B4-BE49-F238E27FC236}">
              <a16:creationId xmlns:a16="http://schemas.microsoft.com/office/drawing/2014/main" id="{8BB07451-9F3A-47E4-B047-548101A2FEDE}"/>
            </a:ext>
          </a:extLst>
        </xdr:cNvPr>
        <xdr:cNvCxnSpPr/>
      </xdr:nvCxnSpPr>
      <xdr:spPr>
        <a:xfrm>
          <a:off x="16093440" y="1830832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6725" cy="258445"/>
    <xdr:sp macro="" textlink="">
      <xdr:nvSpPr>
        <xdr:cNvPr id="805" name="テキスト ボックス 804">
          <a:extLst>
            <a:ext uri="{FF2B5EF4-FFF2-40B4-BE49-F238E27FC236}">
              <a16:creationId xmlns:a16="http://schemas.microsoft.com/office/drawing/2014/main" id="{EB2D82B0-977D-4513-A06D-33B6EE546A2E}"/>
            </a:ext>
          </a:extLst>
        </xdr:cNvPr>
        <xdr:cNvSpPr txBox="1"/>
      </xdr:nvSpPr>
      <xdr:spPr>
        <a:xfrm>
          <a:off x="15694660" y="181698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806" name="直線コネクタ 805">
          <a:extLst>
            <a:ext uri="{FF2B5EF4-FFF2-40B4-BE49-F238E27FC236}">
              <a16:creationId xmlns:a16="http://schemas.microsoft.com/office/drawing/2014/main" id="{8210F2B2-E510-4D45-BBDF-3C8B65C63034}"/>
            </a:ext>
          </a:extLst>
        </xdr:cNvPr>
        <xdr:cNvCxnSpPr/>
      </xdr:nvCxnSpPr>
      <xdr:spPr>
        <a:xfrm>
          <a:off x="16093440" y="1798955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6725" cy="259080"/>
    <xdr:sp macro="" textlink="">
      <xdr:nvSpPr>
        <xdr:cNvPr id="807" name="テキスト ボックス 806">
          <a:extLst>
            <a:ext uri="{FF2B5EF4-FFF2-40B4-BE49-F238E27FC236}">
              <a16:creationId xmlns:a16="http://schemas.microsoft.com/office/drawing/2014/main" id="{49F9141E-7D2E-4DFA-8A4F-D710212E74FE}"/>
            </a:ext>
          </a:extLst>
        </xdr:cNvPr>
        <xdr:cNvSpPr txBox="1"/>
      </xdr:nvSpPr>
      <xdr:spPr>
        <a:xfrm>
          <a:off x="15694660" y="178504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808" name="直線コネクタ 807">
          <a:extLst>
            <a:ext uri="{FF2B5EF4-FFF2-40B4-BE49-F238E27FC236}">
              <a16:creationId xmlns:a16="http://schemas.microsoft.com/office/drawing/2014/main" id="{29D07040-2086-464B-935F-4305A20DFD13}"/>
            </a:ext>
          </a:extLst>
        </xdr:cNvPr>
        <xdr:cNvCxnSpPr/>
      </xdr:nvCxnSpPr>
      <xdr:spPr>
        <a:xfrm>
          <a:off x="16093440" y="176701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6725" cy="258445"/>
    <xdr:sp macro="" textlink="">
      <xdr:nvSpPr>
        <xdr:cNvPr id="809" name="テキスト ボックス 808">
          <a:extLst>
            <a:ext uri="{FF2B5EF4-FFF2-40B4-BE49-F238E27FC236}">
              <a16:creationId xmlns:a16="http://schemas.microsoft.com/office/drawing/2014/main" id="{22BB3B88-FD0C-4864-A875-6072FA9AA8B2}"/>
            </a:ext>
          </a:extLst>
        </xdr:cNvPr>
        <xdr:cNvSpPr txBox="1"/>
      </xdr:nvSpPr>
      <xdr:spPr>
        <a:xfrm>
          <a:off x="15694660" y="175323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810" name="直線コネクタ 809">
          <a:extLst>
            <a:ext uri="{FF2B5EF4-FFF2-40B4-BE49-F238E27FC236}">
              <a16:creationId xmlns:a16="http://schemas.microsoft.com/office/drawing/2014/main" id="{5924B8A8-2A0F-4884-840A-34BC7A849C1D}"/>
            </a:ext>
          </a:extLst>
        </xdr:cNvPr>
        <xdr:cNvCxnSpPr/>
      </xdr:nvCxnSpPr>
      <xdr:spPr>
        <a:xfrm>
          <a:off x="16093440" y="173513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6725" cy="258445"/>
    <xdr:sp macro="" textlink="">
      <xdr:nvSpPr>
        <xdr:cNvPr id="811" name="テキスト ボックス 810">
          <a:extLst>
            <a:ext uri="{FF2B5EF4-FFF2-40B4-BE49-F238E27FC236}">
              <a16:creationId xmlns:a16="http://schemas.microsoft.com/office/drawing/2014/main" id="{701E423F-525E-47F1-A815-B750E48C9B69}"/>
            </a:ext>
          </a:extLst>
        </xdr:cNvPr>
        <xdr:cNvSpPr txBox="1"/>
      </xdr:nvSpPr>
      <xdr:spPr>
        <a:xfrm>
          <a:off x="15694660" y="172129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812" name="直線コネクタ 811">
          <a:extLst>
            <a:ext uri="{FF2B5EF4-FFF2-40B4-BE49-F238E27FC236}">
              <a16:creationId xmlns:a16="http://schemas.microsoft.com/office/drawing/2014/main" id="{4A356876-C096-4A74-88AF-EC7956D7F56C}"/>
            </a:ext>
          </a:extLst>
        </xdr:cNvPr>
        <xdr:cNvCxnSpPr/>
      </xdr:nvCxnSpPr>
      <xdr:spPr>
        <a:xfrm>
          <a:off x="16093440" y="1703260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6725" cy="259080"/>
    <xdr:sp macro="" textlink="">
      <xdr:nvSpPr>
        <xdr:cNvPr id="813" name="テキスト ボックス 812">
          <a:extLst>
            <a:ext uri="{FF2B5EF4-FFF2-40B4-BE49-F238E27FC236}">
              <a16:creationId xmlns:a16="http://schemas.microsoft.com/office/drawing/2014/main" id="{A079746B-CB81-4928-8F5F-268E61CAEC04}"/>
            </a:ext>
          </a:extLst>
        </xdr:cNvPr>
        <xdr:cNvSpPr txBox="1"/>
      </xdr:nvSpPr>
      <xdr:spPr>
        <a:xfrm>
          <a:off x="15694660" y="16894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814" name="直線コネクタ 813">
          <a:extLst>
            <a:ext uri="{FF2B5EF4-FFF2-40B4-BE49-F238E27FC236}">
              <a16:creationId xmlns:a16="http://schemas.microsoft.com/office/drawing/2014/main" id="{A5639C02-C7DE-4CA0-B0A8-E0F32D9014D0}"/>
            </a:ext>
          </a:extLst>
        </xdr:cNvPr>
        <xdr:cNvCxnSpPr/>
      </xdr:nvCxnSpPr>
      <xdr:spPr>
        <a:xfrm>
          <a:off x="16093440" y="167132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6725" cy="258445"/>
    <xdr:sp macro="" textlink="">
      <xdr:nvSpPr>
        <xdr:cNvPr id="815" name="テキスト ボックス 814">
          <a:extLst>
            <a:ext uri="{FF2B5EF4-FFF2-40B4-BE49-F238E27FC236}">
              <a16:creationId xmlns:a16="http://schemas.microsoft.com/office/drawing/2014/main" id="{21EA3B41-EDC9-4DAD-A348-AEA2F261217D}"/>
            </a:ext>
          </a:extLst>
        </xdr:cNvPr>
        <xdr:cNvSpPr txBox="1"/>
      </xdr:nvSpPr>
      <xdr:spPr>
        <a:xfrm>
          <a:off x="15694660" y="165747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C4A13625-A47C-4C5A-A0EC-E6A3F5B9E063}"/>
            </a:ext>
          </a:extLst>
        </xdr:cNvPr>
        <xdr:cNvCxnSpPr/>
      </xdr:nvCxnSpPr>
      <xdr:spPr>
        <a:xfrm>
          <a:off x="16093440" y="16394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725" cy="259080"/>
    <xdr:sp macro="" textlink="">
      <xdr:nvSpPr>
        <xdr:cNvPr id="817" name="テキスト ボックス 816">
          <a:extLst>
            <a:ext uri="{FF2B5EF4-FFF2-40B4-BE49-F238E27FC236}">
              <a16:creationId xmlns:a16="http://schemas.microsoft.com/office/drawing/2014/main" id="{D266ADCE-D398-4E08-BF3D-4F138CAFD4ED}"/>
            </a:ext>
          </a:extLst>
        </xdr:cNvPr>
        <xdr:cNvSpPr txBox="1"/>
      </xdr:nvSpPr>
      <xdr:spPr>
        <a:xfrm>
          <a:off x="15694660" y="162560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庁舎】&#10;一人当たり面積グラフ枠">
          <a:extLst>
            <a:ext uri="{FF2B5EF4-FFF2-40B4-BE49-F238E27FC236}">
              <a16:creationId xmlns:a16="http://schemas.microsoft.com/office/drawing/2014/main" id="{7F8B1B97-644B-4288-BC53-C0CC45C4D917}"/>
            </a:ext>
          </a:extLst>
        </xdr:cNvPr>
        <xdr:cNvSpPr/>
      </xdr:nvSpPr>
      <xdr:spPr>
        <a:xfrm>
          <a:off x="16093440" y="16394430"/>
          <a:ext cx="41757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6350</xdr:rowOff>
    </xdr:from>
    <xdr:to>
      <xdr:col>116</xdr:col>
      <xdr:colOff>62865</xdr:colOff>
      <xdr:row>107</xdr:row>
      <xdr:rowOff>154940</xdr:rowOff>
    </xdr:to>
    <xdr:cxnSp macro="">
      <xdr:nvCxnSpPr>
        <xdr:cNvPr id="819" name="直線コネクタ 818">
          <a:extLst>
            <a:ext uri="{FF2B5EF4-FFF2-40B4-BE49-F238E27FC236}">
              <a16:creationId xmlns:a16="http://schemas.microsoft.com/office/drawing/2014/main" id="{24746C18-F3F3-4448-9F3C-B97BDE57E0CA}"/>
            </a:ext>
          </a:extLst>
        </xdr:cNvPr>
        <xdr:cNvCxnSpPr/>
      </xdr:nvCxnSpPr>
      <xdr:spPr>
        <a:xfrm flipV="1">
          <a:off x="19509105" y="16770350"/>
          <a:ext cx="0" cy="1322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158750</xdr:rowOff>
    </xdr:from>
    <xdr:ext cx="469265" cy="259080"/>
    <xdr:sp macro="" textlink="">
      <xdr:nvSpPr>
        <xdr:cNvPr id="820" name="【庁舎】&#10;一人当たり面積最小値テキスト">
          <a:extLst>
            <a:ext uri="{FF2B5EF4-FFF2-40B4-BE49-F238E27FC236}">
              <a16:creationId xmlns:a16="http://schemas.microsoft.com/office/drawing/2014/main" id="{1AA03DF5-9B04-492A-9457-FDB55BF1E2E9}"/>
            </a:ext>
          </a:extLst>
        </xdr:cNvPr>
        <xdr:cNvSpPr txBox="1"/>
      </xdr:nvSpPr>
      <xdr:spPr>
        <a:xfrm>
          <a:off x="19547840" y="180962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0.205</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154940</xdr:rowOff>
    </xdr:from>
    <xdr:to>
      <xdr:col>116</xdr:col>
      <xdr:colOff>152400</xdr:colOff>
      <xdr:row>107</xdr:row>
      <xdr:rowOff>154940</xdr:rowOff>
    </xdr:to>
    <xdr:cxnSp macro="">
      <xdr:nvCxnSpPr>
        <xdr:cNvPr id="821" name="直線コネクタ 820">
          <a:extLst>
            <a:ext uri="{FF2B5EF4-FFF2-40B4-BE49-F238E27FC236}">
              <a16:creationId xmlns:a16="http://schemas.microsoft.com/office/drawing/2014/main" id="{5F5E2342-0F09-48C7-A533-E670DE57BA9F}"/>
            </a:ext>
          </a:extLst>
        </xdr:cNvPr>
        <xdr:cNvCxnSpPr/>
      </xdr:nvCxnSpPr>
      <xdr:spPr>
        <a:xfrm>
          <a:off x="19443700" y="180924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124460</xdr:rowOff>
    </xdr:from>
    <xdr:ext cx="469265" cy="259080"/>
    <xdr:sp macro="" textlink="">
      <xdr:nvSpPr>
        <xdr:cNvPr id="822" name="【庁舎】&#10;一人当たり面積最大値テキスト">
          <a:extLst>
            <a:ext uri="{FF2B5EF4-FFF2-40B4-BE49-F238E27FC236}">
              <a16:creationId xmlns:a16="http://schemas.microsoft.com/office/drawing/2014/main" id="{23379D22-6884-479E-B9CC-589378BF3E18}"/>
            </a:ext>
          </a:extLst>
        </xdr:cNvPr>
        <xdr:cNvSpPr txBox="1"/>
      </xdr:nvSpPr>
      <xdr:spPr>
        <a:xfrm>
          <a:off x="19547840" y="165531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1.444</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6350</xdr:rowOff>
    </xdr:from>
    <xdr:to>
      <xdr:col>116</xdr:col>
      <xdr:colOff>152400</xdr:colOff>
      <xdr:row>100</xdr:row>
      <xdr:rowOff>6350</xdr:rowOff>
    </xdr:to>
    <xdr:cxnSp macro="">
      <xdr:nvCxnSpPr>
        <xdr:cNvPr id="823" name="直線コネクタ 822">
          <a:extLst>
            <a:ext uri="{FF2B5EF4-FFF2-40B4-BE49-F238E27FC236}">
              <a16:creationId xmlns:a16="http://schemas.microsoft.com/office/drawing/2014/main" id="{43BF470F-5D45-4011-AE40-0AFC54E67E76}"/>
            </a:ext>
          </a:extLst>
        </xdr:cNvPr>
        <xdr:cNvCxnSpPr/>
      </xdr:nvCxnSpPr>
      <xdr:spPr>
        <a:xfrm>
          <a:off x="19443700" y="1677035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0</xdr:rowOff>
    </xdr:from>
    <xdr:ext cx="469265" cy="259080"/>
    <xdr:sp macro="" textlink="">
      <xdr:nvSpPr>
        <xdr:cNvPr id="824" name="【庁舎】&#10;一人当たり面積平均値テキスト">
          <a:extLst>
            <a:ext uri="{FF2B5EF4-FFF2-40B4-BE49-F238E27FC236}">
              <a16:creationId xmlns:a16="http://schemas.microsoft.com/office/drawing/2014/main" id="{BD603D17-F0B8-4233-976F-4E21DB2C323C}"/>
            </a:ext>
          </a:extLst>
        </xdr:cNvPr>
        <xdr:cNvSpPr txBox="1"/>
      </xdr:nvSpPr>
      <xdr:spPr>
        <a:xfrm>
          <a:off x="19547840" y="1760220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0.596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21590</xdr:rowOff>
    </xdr:from>
    <xdr:to>
      <xdr:col>116</xdr:col>
      <xdr:colOff>114300</xdr:colOff>
      <xdr:row>105</xdr:row>
      <xdr:rowOff>123190</xdr:rowOff>
    </xdr:to>
    <xdr:sp macro="" textlink="">
      <xdr:nvSpPr>
        <xdr:cNvPr id="825" name="フローチャート: 判断 824">
          <a:extLst>
            <a:ext uri="{FF2B5EF4-FFF2-40B4-BE49-F238E27FC236}">
              <a16:creationId xmlns:a16="http://schemas.microsoft.com/office/drawing/2014/main" id="{E0525407-27C1-4B61-A2A7-D5E3C78A6FD3}"/>
            </a:ext>
          </a:extLst>
        </xdr:cNvPr>
        <xdr:cNvSpPr/>
      </xdr:nvSpPr>
      <xdr:spPr>
        <a:xfrm>
          <a:off x="19458940" y="1762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31115</xdr:rowOff>
    </xdr:from>
    <xdr:to>
      <xdr:col>112</xdr:col>
      <xdr:colOff>38100</xdr:colOff>
      <xdr:row>105</xdr:row>
      <xdr:rowOff>132715</xdr:rowOff>
    </xdr:to>
    <xdr:sp macro="" textlink="">
      <xdr:nvSpPr>
        <xdr:cNvPr id="826" name="フローチャート: 判断 825">
          <a:extLst>
            <a:ext uri="{FF2B5EF4-FFF2-40B4-BE49-F238E27FC236}">
              <a16:creationId xmlns:a16="http://schemas.microsoft.com/office/drawing/2014/main" id="{592BB177-0CFD-4B36-80E9-92A782BC73C8}"/>
            </a:ext>
          </a:extLst>
        </xdr:cNvPr>
        <xdr:cNvSpPr/>
      </xdr:nvSpPr>
      <xdr:spPr>
        <a:xfrm>
          <a:off x="18735040" y="17633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47625</xdr:rowOff>
    </xdr:from>
    <xdr:to>
      <xdr:col>107</xdr:col>
      <xdr:colOff>101600</xdr:colOff>
      <xdr:row>105</xdr:row>
      <xdr:rowOff>149225</xdr:rowOff>
    </xdr:to>
    <xdr:sp macro="" textlink="">
      <xdr:nvSpPr>
        <xdr:cNvPr id="827" name="フローチャート: 判断 826">
          <a:extLst>
            <a:ext uri="{FF2B5EF4-FFF2-40B4-BE49-F238E27FC236}">
              <a16:creationId xmlns:a16="http://schemas.microsoft.com/office/drawing/2014/main" id="{F0D49578-7261-40F3-B092-6247DADBE8E4}"/>
            </a:ext>
          </a:extLst>
        </xdr:cNvPr>
        <xdr:cNvSpPr/>
      </xdr:nvSpPr>
      <xdr:spPr>
        <a:xfrm>
          <a:off x="17937480" y="17649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67310</xdr:rowOff>
    </xdr:from>
    <xdr:to>
      <xdr:col>102</xdr:col>
      <xdr:colOff>165100</xdr:colOff>
      <xdr:row>105</xdr:row>
      <xdr:rowOff>168910</xdr:rowOff>
    </xdr:to>
    <xdr:sp macro="" textlink="">
      <xdr:nvSpPr>
        <xdr:cNvPr id="828" name="フローチャート: 判断 827">
          <a:extLst>
            <a:ext uri="{FF2B5EF4-FFF2-40B4-BE49-F238E27FC236}">
              <a16:creationId xmlns:a16="http://schemas.microsoft.com/office/drawing/2014/main" id="{D4A1DA60-B10D-4C3A-8ED7-7A51CAE5E4A9}"/>
            </a:ext>
          </a:extLst>
        </xdr:cNvPr>
        <xdr:cNvSpPr/>
      </xdr:nvSpPr>
      <xdr:spPr>
        <a:xfrm>
          <a:off x="17162780" y="1766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123190</xdr:rowOff>
    </xdr:from>
    <xdr:to>
      <xdr:col>98</xdr:col>
      <xdr:colOff>38100</xdr:colOff>
      <xdr:row>105</xdr:row>
      <xdr:rowOff>53340</xdr:rowOff>
    </xdr:to>
    <xdr:sp macro="" textlink="">
      <xdr:nvSpPr>
        <xdr:cNvPr id="829" name="フローチャート: 判断 828">
          <a:extLst>
            <a:ext uri="{FF2B5EF4-FFF2-40B4-BE49-F238E27FC236}">
              <a16:creationId xmlns:a16="http://schemas.microsoft.com/office/drawing/2014/main" id="{EEB9BFD2-8039-4FC6-B16F-B1EF22CEEB93}"/>
            </a:ext>
          </a:extLst>
        </xdr:cNvPr>
        <xdr:cNvSpPr/>
      </xdr:nvSpPr>
      <xdr:spPr>
        <a:xfrm>
          <a:off x="16388080" y="175577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30" name="テキスト ボックス 829">
          <a:extLst>
            <a:ext uri="{FF2B5EF4-FFF2-40B4-BE49-F238E27FC236}">
              <a16:creationId xmlns:a16="http://schemas.microsoft.com/office/drawing/2014/main" id="{5A9AE6AC-F4A2-4F20-89C5-E5ABFCFAE52B}"/>
            </a:ext>
          </a:extLst>
        </xdr:cNvPr>
        <xdr:cNvSpPr txBox="1"/>
      </xdr:nvSpPr>
      <xdr:spPr>
        <a:xfrm>
          <a:off x="1934210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831" name="テキスト ボックス 830">
          <a:extLst>
            <a:ext uri="{FF2B5EF4-FFF2-40B4-BE49-F238E27FC236}">
              <a16:creationId xmlns:a16="http://schemas.microsoft.com/office/drawing/2014/main" id="{258945D4-782F-4827-93BA-7691591EEEBD}"/>
            </a:ext>
          </a:extLst>
        </xdr:cNvPr>
        <xdr:cNvSpPr txBox="1"/>
      </xdr:nvSpPr>
      <xdr:spPr>
        <a:xfrm>
          <a:off x="1860423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1365" cy="259080"/>
    <xdr:sp macro="" textlink="">
      <xdr:nvSpPr>
        <xdr:cNvPr id="832" name="テキスト ボックス 831">
          <a:extLst>
            <a:ext uri="{FF2B5EF4-FFF2-40B4-BE49-F238E27FC236}">
              <a16:creationId xmlns:a16="http://schemas.microsoft.com/office/drawing/2014/main" id="{4FB571A5-31E5-4453-A8B6-2CDA0D94DEB2}"/>
            </a:ext>
          </a:extLst>
        </xdr:cNvPr>
        <xdr:cNvSpPr txBox="1"/>
      </xdr:nvSpPr>
      <xdr:spPr>
        <a:xfrm>
          <a:off x="17820640" y="186245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33" name="テキスト ボックス 832">
          <a:extLst>
            <a:ext uri="{FF2B5EF4-FFF2-40B4-BE49-F238E27FC236}">
              <a16:creationId xmlns:a16="http://schemas.microsoft.com/office/drawing/2014/main" id="{C7A71368-9CFC-4202-B092-6B9D286ADAAC}"/>
            </a:ext>
          </a:extLst>
        </xdr:cNvPr>
        <xdr:cNvSpPr txBox="1"/>
      </xdr:nvSpPr>
      <xdr:spPr>
        <a:xfrm>
          <a:off x="1704594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834" name="テキスト ボックス 833">
          <a:extLst>
            <a:ext uri="{FF2B5EF4-FFF2-40B4-BE49-F238E27FC236}">
              <a16:creationId xmlns:a16="http://schemas.microsoft.com/office/drawing/2014/main" id="{789EEB51-F984-431E-9D3A-3A55C9EB9133}"/>
            </a:ext>
          </a:extLst>
        </xdr:cNvPr>
        <xdr:cNvSpPr txBox="1"/>
      </xdr:nvSpPr>
      <xdr:spPr>
        <a:xfrm>
          <a:off x="16257270" y="186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103</xdr:row>
      <xdr:rowOff>4445</xdr:rowOff>
    </xdr:from>
    <xdr:to>
      <xdr:col>116</xdr:col>
      <xdr:colOff>114300</xdr:colOff>
      <xdr:row>103</xdr:row>
      <xdr:rowOff>106045</xdr:rowOff>
    </xdr:to>
    <xdr:sp macro="" textlink="">
      <xdr:nvSpPr>
        <xdr:cNvPr id="835" name="楕円 834">
          <a:extLst>
            <a:ext uri="{FF2B5EF4-FFF2-40B4-BE49-F238E27FC236}">
              <a16:creationId xmlns:a16="http://schemas.microsoft.com/office/drawing/2014/main" id="{DD4709E9-6418-4B16-A3BD-553508F133D1}"/>
            </a:ext>
          </a:extLst>
        </xdr:cNvPr>
        <xdr:cNvSpPr/>
      </xdr:nvSpPr>
      <xdr:spPr>
        <a:xfrm>
          <a:off x="19458940" y="1727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27305</xdr:rowOff>
    </xdr:from>
    <xdr:ext cx="469265" cy="259080"/>
    <xdr:sp macro="" textlink="">
      <xdr:nvSpPr>
        <xdr:cNvPr id="836" name="【庁舎】&#10;一人当たり面積該当値テキスト">
          <a:extLst>
            <a:ext uri="{FF2B5EF4-FFF2-40B4-BE49-F238E27FC236}">
              <a16:creationId xmlns:a16="http://schemas.microsoft.com/office/drawing/2014/main" id="{0A4AA83C-5E78-4D5B-9425-D0E69539E794}"/>
            </a:ext>
          </a:extLst>
        </xdr:cNvPr>
        <xdr:cNvSpPr txBox="1"/>
      </xdr:nvSpPr>
      <xdr:spPr>
        <a:xfrm>
          <a:off x="19547840" y="171265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0.927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103</xdr:row>
      <xdr:rowOff>30480</xdr:rowOff>
    </xdr:from>
    <xdr:to>
      <xdr:col>112</xdr:col>
      <xdr:colOff>38100</xdr:colOff>
      <xdr:row>103</xdr:row>
      <xdr:rowOff>132080</xdr:rowOff>
    </xdr:to>
    <xdr:sp macro="" textlink="">
      <xdr:nvSpPr>
        <xdr:cNvPr id="837" name="楕円 836">
          <a:extLst>
            <a:ext uri="{FF2B5EF4-FFF2-40B4-BE49-F238E27FC236}">
              <a16:creationId xmlns:a16="http://schemas.microsoft.com/office/drawing/2014/main" id="{23170C9C-4542-4431-830B-DF4A1DB9F5C1}"/>
            </a:ext>
          </a:extLst>
        </xdr:cNvPr>
        <xdr:cNvSpPr/>
      </xdr:nvSpPr>
      <xdr:spPr>
        <a:xfrm>
          <a:off x="18735040" y="172974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103</xdr:row>
      <xdr:rowOff>55245</xdr:rowOff>
    </xdr:from>
    <xdr:to>
      <xdr:col>116</xdr:col>
      <xdr:colOff>63500</xdr:colOff>
      <xdr:row>103</xdr:row>
      <xdr:rowOff>81280</xdr:rowOff>
    </xdr:to>
    <xdr:cxnSp macro="">
      <xdr:nvCxnSpPr>
        <xdr:cNvPr id="838" name="直線コネクタ 837">
          <a:extLst>
            <a:ext uri="{FF2B5EF4-FFF2-40B4-BE49-F238E27FC236}">
              <a16:creationId xmlns:a16="http://schemas.microsoft.com/office/drawing/2014/main" id="{A2B67CCD-07C9-4957-A34B-85F980BEE098}"/>
            </a:ext>
          </a:extLst>
        </xdr:cNvPr>
        <xdr:cNvCxnSpPr/>
      </xdr:nvCxnSpPr>
      <xdr:spPr>
        <a:xfrm flipV="1">
          <a:off x="18771870" y="17322165"/>
          <a:ext cx="73787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53975</xdr:rowOff>
    </xdr:from>
    <xdr:to>
      <xdr:col>107</xdr:col>
      <xdr:colOff>101600</xdr:colOff>
      <xdr:row>103</xdr:row>
      <xdr:rowOff>155575</xdr:rowOff>
    </xdr:to>
    <xdr:sp macro="" textlink="">
      <xdr:nvSpPr>
        <xdr:cNvPr id="839" name="楕円 838">
          <a:extLst>
            <a:ext uri="{FF2B5EF4-FFF2-40B4-BE49-F238E27FC236}">
              <a16:creationId xmlns:a16="http://schemas.microsoft.com/office/drawing/2014/main" id="{8A37740B-5074-43A1-9A9D-1E2C2A69818B}"/>
            </a:ext>
          </a:extLst>
        </xdr:cNvPr>
        <xdr:cNvSpPr/>
      </xdr:nvSpPr>
      <xdr:spPr>
        <a:xfrm>
          <a:off x="17937480" y="1732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81280</xdr:rowOff>
    </xdr:from>
    <xdr:to>
      <xdr:col>111</xdr:col>
      <xdr:colOff>171450</xdr:colOff>
      <xdr:row>103</xdr:row>
      <xdr:rowOff>104775</xdr:rowOff>
    </xdr:to>
    <xdr:cxnSp macro="">
      <xdr:nvCxnSpPr>
        <xdr:cNvPr id="840" name="直線コネクタ 839">
          <a:extLst>
            <a:ext uri="{FF2B5EF4-FFF2-40B4-BE49-F238E27FC236}">
              <a16:creationId xmlns:a16="http://schemas.microsoft.com/office/drawing/2014/main" id="{701E5007-E1CD-4AC0-807A-F97AEE365D3F}"/>
            </a:ext>
          </a:extLst>
        </xdr:cNvPr>
        <xdr:cNvCxnSpPr/>
      </xdr:nvCxnSpPr>
      <xdr:spPr>
        <a:xfrm flipV="1">
          <a:off x="17988280" y="17348200"/>
          <a:ext cx="78359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76200</xdr:rowOff>
    </xdr:from>
    <xdr:to>
      <xdr:col>102</xdr:col>
      <xdr:colOff>165100</xdr:colOff>
      <xdr:row>104</xdr:row>
      <xdr:rowOff>6350</xdr:rowOff>
    </xdr:to>
    <xdr:sp macro="" textlink="">
      <xdr:nvSpPr>
        <xdr:cNvPr id="841" name="楕円 840">
          <a:extLst>
            <a:ext uri="{FF2B5EF4-FFF2-40B4-BE49-F238E27FC236}">
              <a16:creationId xmlns:a16="http://schemas.microsoft.com/office/drawing/2014/main" id="{4209D7B9-1C53-49EF-8481-5562642CD2EC}"/>
            </a:ext>
          </a:extLst>
        </xdr:cNvPr>
        <xdr:cNvSpPr/>
      </xdr:nvSpPr>
      <xdr:spPr>
        <a:xfrm>
          <a:off x="17162780" y="17343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104775</xdr:rowOff>
    </xdr:from>
    <xdr:to>
      <xdr:col>107</xdr:col>
      <xdr:colOff>50800</xdr:colOff>
      <xdr:row>103</xdr:row>
      <xdr:rowOff>127000</xdr:rowOff>
    </xdr:to>
    <xdr:cxnSp macro="">
      <xdr:nvCxnSpPr>
        <xdr:cNvPr id="842" name="直線コネクタ 841">
          <a:extLst>
            <a:ext uri="{FF2B5EF4-FFF2-40B4-BE49-F238E27FC236}">
              <a16:creationId xmlns:a16="http://schemas.microsoft.com/office/drawing/2014/main" id="{30DCAC9A-23FB-4E2F-844A-899DAE4E5FDE}"/>
            </a:ext>
          </a:extLst>
        </xdr:cNvPr>
        <xdr:cNvCxnSpPr/>
      </xdr:nvCxnSpPr>
      <xdr:spPr>
        <a:xfrm flipV="1">
          <a:off x="17213580" y="17371695"/>
          <a:ext cx="7747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82550</xdr:rowOff>
    </xdr:from>
    <xdr:to>
      <xdr:col>98</xdr:col>
      <xdr:colOff>38100</xdr:colOff>
      <xdr:row>104</xdr:row>
      <xdr:rowOff>12700</xdr:rowOff>
    </xdr:to>
    <xdr:sp macro="" textlink="">
      <xdr:nvSpPr>
        <xdr:cNvPr id="843" name="楕円 842">
          <a:extLst>
            <a:ext uri="{FF2B5EF4-FFF2-40B4-BE49-F238E27FC236}">
              <a16:creationId xmlns:a16="http://schemas.microsoft.com/office/drawing/2014/main" id="{C9A51306-215A-425A-BE9D-D06FD25BDBDA}"/>
            </a:ext>
          </a:extLst>
        </xdr:cNvPr>
        <xdr:cNvSpPr/>
      </xdr:nvSpPr>
      <xdr:spPr>
        <a:xfrm>
          <a:off x="16388080" y="17349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103</xdr:row>
      <xdr:rowOff>127000</xdr:rowOff>
    </xdr:from>
    <xdr:to>
      <xdr:col>102</xdr:col>
      <xdr:colOff>114300</xdr:colOff>
      <xdr:row>103</xdr:row>
      <xdr:rowOff>133350</xdr:rowOff>
    </xdr:to>
    <xdr:cxnSp macro="">
      <xdr:nvCxnSpPr>
        <xdr:cNvPr id="844" name="直線コネクタ 843">
          <a:extLst>
            <a:ext uri="{FF2B5EF4-FFF2-40B4-BE49-F238E27FC236}">
              <a16:creationId xmlns:a16="http://schemas.microsoft.com/office/drawing/2014/main" id="{1D3CBF89-42BB-410D-8200-B1585697AE01}"/>
            </a:ext>
          </a:extLst>
        </xdr:cNvPr>
        <xdr:cNvCxnSpPr/>
      </xdr:nvCxnSpPr>
      <xdr:spPr>
        <a:xfrm flipV="1">
          <a:off x="16424910" y="17393920"/>
          <a:ext cx="78867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123825</xdr:rowOff>
    </xdr:from>
    <xdr:ext cx="469900" cy="258445"/>
    <xdr:sp macro="" textlink="">
      <xdr:nvSpPr>
        <xdr:cNvPr id="845" name="n_1aveValue【庁舎】&#10;一人当たり面積">
          <a:extLst>
            <a:ext uri="{FF2B5EF4-FFF2-40B4-BE49-F238E27FC236}">
              <a16:creationId xmlns:a16="http://schemas.microsoft.com/office/drawing/2014/main" id="{911F8395-4DD7-4AD9-AAAD-B2AB8C400E91}"/>
            </a:ext>
          </a:extLst>
        </xdr:cNvPr>
        <xdr:cNvSpPr txBox="1"/>
      </xdr:nvSpPr>
      <xdr:spPr>
        <a:xfrm>
          <a:off x="18561050" y="177260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0.587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140335</xdr:rowOff>
    </xdr:from>
    <xdr:ext cx="469900" cy="259080"/>
    <xdr:sp macro="" textlink="">
      <xdr:nvSpPr>
        <xdr:cNvPr id="846" name="n_2aveValue【庁舎】&#10;一人当たり面積">
          <a:extLst>
            <a:ext uri="{FF2B5EF4-FFF2-40B4-BE49-F238E27FC236}">
              <a16:creationId xmlns:a16="http://schemas.microsoft.com/office/drawing/2014/main" id="{F75014C1-19AE-41CC-809B-23E9F368160A}"/>
            </a:ext>
          </a:extLst>
        </xdr:cNvPr>
        <xdr:cNvSpPr txBox="1"/>
      </xdr:nvSpPr>
      <xdr:spPr>
        <a:xfrm>
          <a:off x="17776190" y="177425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160020</xdr:rowOff>
    </xdr:from>
    <xdr:ext cx="469900" cy="259080"/>
    <xdr:sp macro="" textlink="">
      <xdr:nvSpPr>
        <xdr:cNvPr id="847" name="n_3aveValue【庁舎】&#10;一人当たり面積">
          <a:extLst>
            <a:ext uri="{FF2B5EF4-FFF2-40B4-BE49-F238E27FC236}">
              <a16:creationId xmlns:a16="http://schemas.microsoft.com/office/drawing/2014/main" id="{9542D180-73FF-4558-86D1-F1A7EEC1B428}"/>
            </a:ext>
          </a:extLst>
        </xdr:cNvPr>
        <xdr:cNvSpPr txBox="1"/>
      </xdr:nvSpPr>
      <xdr:spPr>
        <a:xfrm>
          <a:off x="17001490" y="17762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0.554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44450</xdr:rowOff>
    </xdr:from>
    <xdr:ext cx="469900" cy="259080"/>
    <xdr:sp macro="" textlink="">
      <xdr:nvSpPr>
        <xdr:cNvPr id="848" name="n_4aveValue【庁舎】&#10;一人当たり面積">
          <a:extLst>
            <a:ext uri="{FF2B5EF4-FFF2-40B4-BE49-F238E27FC236}">
              <a16:creationId xmlns:a16="http://schemas.microsoft.com/office/drawing/2014/main" id="{2A129546-8FD2-46ED-829C-4D0CC2E7CAEA}"/>
            </a:ext>
          </a:extLst>
        </xdr:cNvPr>
        <xdr:cNvSpPr txBox="1"/>
      </xdr:nvSpPr>
      <xdr:spPr>
        <a:xfrm>
          <a:off x="16226790" y="17646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0.660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101</xdr:row>
      <xdr:rowOff>148590</xdr:rowOff>
    </xdr:from>
    <xdr:ext cx="469900" cy="259080"/>
    <xdr:sp macro="" textlink="">
      <xdr:nvSpPr>
        <xdr:cNvPr id="849" name="n_1mainValue【庁舎】&#10;一人当たり面積">
          <a:extLst>
            <a:ext uri="{FF2B5EF4-FFF2-40B4-BE49-F238E27FC236}">
              <a16:creationId xmlns:a16="http://schemas.microsoft.com/office/drawing/2014/main" id="{F86847D6-44D7-4BC1-B082-CBEEE0C67404}"/>
            </a:ext>
          </a:extLst>
        </xdr:cNvPr>
        <xdr:cNvSpPr txBox="1"/>
      </xdr:nvSpPr>
      <xdr:spPr>
        <a:xfrm>
          <a:off x="18561050" y="17080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0.903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102</xdr:row>
      <xdr:rowOff>635</xdr:rowOff>
    </xdr:from>
    <xdr:ext cx="469900" cy="259080"/>
    <xdr:sp macro="" textlink="">
      <xdr:nvSpPr>
        <xdr:cNvPr id="850" name="n_2mainValue【庁舎】&#10;一人当たり面積">
          <a:extLst>
            <a:ext uri="{FF2B5EF4-FFF2-40B4-BE49-F238E27FC236}">
              <a16:creationId xmlns:a16="http://schemas.microsoft.com/office/drawing/2014/main" id="{0D7F66BD-3F85-4C23-B9B3-E90C856AA48D}"/>
            </a:ext>
          </a:extLst>
        </xdr:cNvPr>
        <xdr:cNvSpPr txBox="1"/>
      </xdr:nvSpPr>
      <xdr:spPr>
        <a:xfrm>
          <a:off x="17776190" y="170999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0.881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102</xdr:row>
      <xdr:rowOff>22860</xdr:rowOff>
    </xdr:from>
    <xdr:ext cx="469900" cy="259080"/>
    <xdr:sp macro="" textlink="">
      <xdr:nvSpPr>
        <xdr:cNvPr id="851" name="n_3mainValue【庁舎】&#10;一人当たり面積">
          <a:extLst>
            <a:ext uri="{FF2B5EF4-FFF2-40B4-BE49-F238E27FC236}">
              <a16:creationId xmlns:a16="http://schemas.microsoft.com/office/drawing/2014/main" id="{E96D72EF-F03A-4A22-ACF1-79F26EBA083B}"/>
            </a:ext>
          </a:extLst>
        </xdr:cNvPr>
        <xdr:cNvSpPr txBox="1"/>
      </xdr:nvSpPr>
      <xdr:spPr>
        <a:xfrm>
          <a:off x="17001490" y="17122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0.861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102</xdr:row>
      <xdr:rowOff>29210</xdr:rowOff>
    </xdr:from>
    <xdr:ext cx="469900" cy="258445"/>
    <xdr:sp macro="" textlink="">
      <xdr:nvSpPr>
        <xdr:cNvPr id="852" name="n_4mainValue【庁舎】&#10;一人当たり面積">
          <a:extLst>
            <a:ext uri="{FF2B5EF4-FFF2-40B4-BE49-F238E27FC236}">
              <a16:creationId xmlns:a16="http://schemas.microsoft.com/office/drawing/2014/main" id="{4A74D734-9788-4ADC-9452-9EB197C18B67}"/>
            </a:ext>
          </a:extLst>
        </xdr:cNvPr>
        <xdr:cNvSpPr txBox="1"/>
      </xdr:nvSpPr>
      <xdr:spPr>
        <a:xfrm>
          <a:off x="16226790" y="171284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0.855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225A5F3D-9AED-445C-B20D-65DB6D0DA58A}"/>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81D6CFBB-B1A3-42B5-8061-CDA57171E503}"/>
            </a:ext>
          </a:extLst>
        </xdr:cNvPr>
        <xdr:cNvSpPr/>
      </xdr:nvSpPr>
      <xdr:spPr>
        <a:xfrm>
          <a:off x="670560" y="19063970"/>
          <a:ext cx="33909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41B258DC-A09F-4767-85EB-BA970AB5E153}"/>
            </a:ext>
          </a:extLst>
        </xdr:cNvPr>
        <xdr:cNvSpPr txBox="1"/>
      </xdr:nvSpPr>
      <xdr:spPr>
        <a:xfrm>
          <a:off x="746760" y="19310350"/>
          <a:ext cx="19433540" cy="145542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latin typeface="ＭＳ Ｐゴシック"/>
              <a:ea typeface="ＭＳ Ｐゴシック"/>
            </a:rPr>
            <a:t>旧東津野村と旧葉山村が合併し、東津野村庁舎を西庁舎として位置付けているため、一人当たりの面積が類似団体と比較して高くなっている。</a:t>
          </a:r>
          <a:endParaRPr kumimoji="1" lang="en-US" altLang="ja-JP" sz="1050">
            <a:latin typeface="ＭＳ Ｐゴシック"/>
            <a:ea typeface="ＭＳ Ｐゴシック"/>
          </a:endParaRPr>
        </a:p>
        <a:p>
          <a:r>
            <a:rPr kumimoji="1" lang="ja-JP" altLang="en-US" sz="1050">
              <a:latin typeface="ＭＳ Ｐゴシック"/>
              <a:ea typeface="ＭＳ Ｐゴシック"/>
            </a:rPr>
            <a:t>また、R6年度には新本庁舎の建設を行ったことにより、有形固定資産減価償却率が増加している。</a:t>
          </a:r>
        </a:p>
        <a:p>
          <a:r>
            <a:rPr kumimoji="1" lang="ja-JP" altLang="en-US" sz="1050">
              <a:latin typeface="ＭＳ Ｐゴシック"/>
              <a:ea typeface="ＭＳ Ｐゴシック"/>
            </a:rPr>
            <a:t>保健センター・保健所については、一人当たりの面積が類似団体と比べると大幅に高くなっているが、これは総合保健福祉センターの面積が約</a:t>
          </a:r>
          <a:r>
            <a:rPr kumimoji="1" lang="en-US" altLang="ja-JP" sz="1050">
              <a:latin typeface="ＭＳ Ｐゴシック"/>
              <a:ea typeface="ＭＳ Ｐゴシック"/>
            </a:rPr>
            <a:t>3,200㎡</a:t>
          </a:r>
          <a:r>
            <a:rPr kumimoji="1" lang="ja-JP" altLang="en-US" sz="1050">
              <a:latin typeface="ＭＳ Ｐゴシック"/>
              <a:ea typeface="ＭＳ Ｐゴシック"/>
            </a:rPr>
            <a:t>を占めているためである。</a:t>
          </a:r>
          <a:endParaRPr kumimoji="1" lang="en-US" altLang="ja-JP" sz="1050">
            <a:latin typeface="ＭＳ Ｐゴシック"/>
            <a:ea typeface="ＭＳ Ｐゴシック"/>
          </a:endParaRPr>
        </a:p>
        <a:p>
          <a:r>
            <a:rPr kumimoji="1" lang="ja-JP" altLang="en-US" sz="1050">
              <a:latin typeface="ＭＳ Ｐゴシック"/>
              <a:ea typeface="ＭＳ Ｐゴシック"/>
            </a:rPr>
            <a:t>当施設内にはトレーニングルーム、プール、会議室、多目的ホール等が併設しており、R8年度に改修予定である。</a:t>
          </a:r>
        </a:p>
        <a:p>
          <a:r>
            <a:rPr kumimoji="1" lang="ja-JP" altLang="en-US" sz="1050">
              <a:latin typeface="ＭＳ Ｐゴシック"/>
              <a:ea typeface="ＭＳ Ｐゴシック"/>
            </a:rPr>
            <a:t>今後においても適正な施設規模となるよう進めていく。</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545" t="s">
        <v>127</v>
      </c>
      <c r="C1" s="545"/>
      <c r="D1" s="545"/>
      <c r="E1" s="545"/>
      <c r="F1" s="545"/>
      <c r="G1" s="545"/>
      <c r="H1" s="545"/>
      <c r="I1" s="545"/>
      <c r="J1" s="545"/>
      <c r="K1" s="545"/>
      <c r="L1" s="545"/>
      <c r="M1" s="545"/>
      <c r="N1" s="545"/>
      <c r="O1" s="545"/>
      <c r="P1" s="545"/>
      <c r="Q1" s="545"/>
      <c r="R1" s="545"/>
      <c r="S1" s="545"/>
      <c r="T1" s="545"/>
      <c r="U1" s="545"/>
      <c r="V1" s="545"/>
      <c r="W1" s="545"/>
      <c r="X1" s="545"/>
      <c r="Y1" s="545"/>
      <c r="Z1" s="545"/>
      <c r="AA1" s="545"/>
      <c r="AB1" s="545"/>
      <c r="AC1" s="545"/>
      <c r="AD1" s="545"/>
      <c r="AE1" s="545"/>
      <c r="AF1" s="545"/>
      <c r="AG1" s="545"/>
      <c r="AH1" s="545"/>
      <c r="AI1" s="545"/>
      <c r="AJ1" s="545"/>
      <c r="AK1" s="545"/>
      <c r="AL1" s="545"/>
      <c r="AM1" s="545"/>
      <c r="AN1" s="545"/>
      <c r="AO1" s="545"/>
      <c r="AP1" s="545"/>
      <c r="AQ1" s="545"/>
      <c r="AR1" s="545"/>
      <c r="AS1" s="545"/>
      <c r="AT1" s="545"/>
      <c r="AU1" s="545"/>
      <c r="AV1" s="545"/>
      <c r="AW1" s="545"/>
      <c r="AX1" s="545"/>
      <c r="AY1" s="545"/>
      <c r="AZ1" s="545"/>
      <c r="BA1" s="545"/>
      <c r="BB1" s="545"/>
      <c r="BC1" s="545"/>
      <c r="BD1" s="545"/>
      <c r="BE1" s="545"/>
      <c r="BF1" s="545"/>
      <c r="BG1" s="545"/>
      <c r="BH1" s="545"/>
      <c r="BI1" s="545"/>
      <c r="BJ1" s="545"/>
      <c r="BK1" s="545"/>
      <c r="BL1" s="545"/>
      <c r="BM1" s="545"/>
      <c r="BN1" s="545"/>
      <c r="BO1" s="545"/>
      <c r="BP1" s="545"/>
      <c r="BQ1" s="545"/>
      <c r="BR1" s="545"/>
      <c r="BS1" s="545"/>
      <c r="BT1" s="545"/>
      <c r="BU1" s="545"/>
      <c r="BV1" s="545"/>
      <c r="BW1" s="545"/>
      <c r="BX1" s="545"/>
      <c r="BY1" s="545"/>
      <c r="BZ1" s="545"/>
      <c r="CA1" s="545"/>
      <c r="CB1" s="545"/>
      <c r="CC1" s="545"/>
      <c r="CD1" s="545"/>
      <c r="CE1" s="545"/>
      <c r="CF1" s="545"/>
      <c r="CG1" s="545"/>
      <c r="CH1" s="545"/>
      <c r="CI1" s="545"/>
      <c r="CJ1" s="545"/>
      <c r="CK1" s="545"/>
      <c r="CL1" s="545"/>
      <c r="CM1" s="545"/>
      <c r="CN1" s="545"/>
      <c r="CO1" s="545"/>
      <c r="CP1" s="545"/>
      <c r="CQ1" s="545"/>
      <c r="CR1" s="545"/>
      <c r="CS1" s="545"/>
      <c r="CT1" s="545"/>
      <c r="CU1" s="545"/>
      <c r="CV1" s="545"/>
      <c r="CW1" s="545"/>
      <c r="CX1" s="545"/>
      <c r="CY1" s="545"/>
      <c r="CZ1" s="545"/>
      <c r="DA1" s="545"/>
      <c r="DB1" s="545"/>
      <c r="DC1" s="545"/>
      <c r="DD1" s="545"/>
      <c r="DE1" s="545"/>
      <c r="DF1" s="545"/>
      <c r="DG1" s="545"/>
      <c r="DH1" s="545"/>
      <c r="DI1" s="545"/>
      <c r="DJ1" s="2"/>
      <c r="DK1" s="2"/>
      <c r="DL1" s="2"/>
      <c r="DM1" s="2"/>
      <c r="DN1" s="2"/>
      <c r="DO1" s="2"/>
    </row>
    <row r="2" spans="1:119" ht="23.4" x14ac:dyDescent="0.2">
      <c r="B2" s="3" t="s">
        <v>129</v>
      </c>
      <c r="C2" s="3"/>
      <c r="D2" s="10"/>
    </row>
    <row r="3" spans="1:119" ht="18.75" customHeight="1" x14ac:dyDescent="0.2">
      <c r="A3" s="2"/>
      <c r="B3" s="379" t="s">
        <v>131</v>
      </c>
      <c r="C3" s="380"/>
      <c r="D3" s="380"/>
      <c r="E3" s="381"/>
      <c r="F3" s="381"/>
      <c r="G3" s="381"/>
      <c r="H3" s="381"/>
      <c r="I3" s="381"/>
      <c r="J3" s="381"/>
      <c r="K3" s="381"/>
      <c r="L3" s="381" t="s">
        <v>134</v>
      </c>
      <c r="M3" s="381"/>
      <c r="N3" s="381"/>
      <c r="O3" s="381"/>
      <c r="P3" s="381"/>
      <c r="Q3" s="381"/>
      <c r="R3" s="387"/>
      <c r="S3" s="387"/>
      <c r="T3" s="387"/>
      <c r="U3" s="387"/>
      <c r="V3" s="388"/>
      <c r="W3" s="392" t="s">
        <v>136</v>
      </c>
      <c r="X3" s="393"/>
      <c r="Y3" s="393"/>
      <c r="Z3" s="393"/>
      <c r="AA3" s="393"/>
      <c r="AB3" s="380"/>
      <c r="AC3" s="387" t="s">
        <v>138</v>
      </c>
      <c r="AD3" s="393"/>
      <c r="AE3" s="393"/>
      <c r="AF3" s="393"/>
      <c r="AG3" s="393"/>
      <c r="AH3" s="393"/>
      <c r="AI3" s="393"/>
      <c r="AJ3" s="393"/>
      <c r="AK3" s="393"/>
      <c r="AL3" s="397"/>
      <c r="AM3" s="392" t="s">
        <v>140</v>
      </c>
      <c r="AN3" s="393"/>
      <c r="AO3" s="393"/>
      <c r="AP3" s="393"/>
      <c r="AQ3" s="393"/>
      <c r="AR3" s="393"/>
      <c r="AS3" s="393"/>
      <c r="AT3" s="393"/>
      <c r="AU3" s="393"/>
      <c r="AV3" s="393"/>
      <c r="AW3" s="393"/>
      <c r="AX3" s="397"/>
      <c r="AY3" s="420" t="s">
        <v>5</v>
      </c>
      <c r="AZ3" s="421"/>
      <c r="BA3" s="421"/>
      <c r="BB3" s="421"/>
      <c r="BC3" s="421"/>
      <c r="BD3" s="421"/>
      <c r="BE3" s="421"/>
      <c r="BF3" s="421"/>
      <c r="BG3" s="421"/>
      <c r="BH3" s="421"/>
      <c r="BI3" s="421"/>
      <c r="BJ3" s="421"/>
      <c r="BK3" s="421"/>
      <c r="BL3" s="421"/>
      <c r="BM3" s="546"/>
      <c r="BN3" s="392" t="s">
        <v>144</v>
      </c>
      <c r="BO3" s="393"/>
      <c r="BP3" s="393"/>
      <c r="BQ3" s="393"/>
      <c r="BR3" s="393"/>
      <c r="BS3" s="393"/>
      <c r="BT3" s="393"/>
      <c r="BU3" s="397"/>
      <c r="BV3" s="392" t="s">
        <v>145</v>
      </c>
      <c r="BW3" s="393"/>
      <c r="BX3" s="393"/>
      <c r="BY3" s="393"/>
      <c r="BZ3" s="393"/>
      <c r="CA3" s="393"/>
      <c r="CB3" s="393"/>
      <c r="CC3" s="397"/>
      <c r="CD3" s="420" t="s">
        <v>5</v>
      </c>
      <c r="CE3" s="421"/>
      <c r="CF3" s="421"/>
      <c r="CG3" s="421"/>
      <c r="CH3" s="421"/>
      <c r="CI3" s="421"/>
      <c r="CJ3" s="421"/>
      <c r="CK3" s="421"/>
      <c r="CL3" s="421"/>
      <c r="CM3" s="421"/>
      <c r="CN3" s="421"/>
      <c r="CO3" s="421"/>
      <c r="CP3" s="421"/>
      <c r="CQ3" s="421"/>
      <c r="CR3" s="421"/>
      <c r="CS3" s="546"/>
      <c r="CT3" s="392" t="s">
        <v>146</v>
      </c>
      <c r="CU3" s="393"/>
      <c r="CV3" s="393"/>
      <c r="CW3" s="393"/>
      <c r="CX3" s="393"/>
      <c r="CY3" s="393"/>
      <c r="CZ3" s="393"/>
      <c r="DA3" s="397"/>
      <c r="DB3" s="392" t="s">
        <v>44</v>
      </c>
      <c r="DC3" s="393"/>
      <c r="DD3" s="393"/>
      <c r="DE3" s="393"/>
      <c r="DF3" s="393"/>
      <c r="DG3" s="393"/>
      <c r="DH3" s="393"/>
      <c r="DI3" s="397"/>
    </row>
    <row r="4" spans="1:119" ht="18.75" customHeight="1" x14ac:dyDescent="0.2">
      <c r="A4" s="2"/>
      <c r="B4" s="382"/>
      <c r="C4" s="383"/>
      <c r="D4" s="383"/>
      <c r="E4" s="384"/>
      <c r="F4" s="384"/>
      <c r="G4" s="384"/>
      <c r="H4" s="384"/>
      <c r="I4" s="384"/>
      <c r="J4" s="384"/>
      <c r="K4" s="384"/>
      <c r="L4" s="384"/>
      <c r="M4" s="384"/>
      <c r="N4" s="384"/>
      <c r="O4" s="384"/>
      <c r="P4" s="384"/>
      <c r="Q4" s="384"/>
      <c r="R4" s="389"/>
      <c r="S4" s="389"/>
      <c r="T4" s="389"/>
      <c r="U4" s="389"/>
      <c r="V4" s="390"/>
      <c r="W4" s="394"/>
      <c r="X4" s="395"/>
      <c r="Y4" s="395"/>
      <c r="Z4" s="395"/>
      <c r="AA4" s="395"/>
      <c r="AB4" s="383"/>
      <c r="AC4" s="389"/>
      <c r="AD4" s="395"/>
      <c r="AE4" s="395"/>
      <c r="AF4" s="395"/>
      <c r="AG4" s="395"/>
      <c r="AH4" s="395"/>
      <c r="AI4" s="395"/>
      <c r="AJ4" s="395"/>
      <c r="AK4" s="395"/>
      <c r="AL4" s="398"/>
      <c r="AM4" s="396"/>
      <c r="AN4" s="343"/>
      <c r="AO4" s="343"/>
      <c r="AP4" s="343"/>
      <c r="AQ4" s="343"/>
      <c r="AR4" s="343"/>
      <c r="AS4" s="343"/>
      <c r="AT4" s="343"/>
      <c r="AU4" s="343"/>
      <c r="AV4" s="343"/>
      <c r="AW4" s="343"/>
      <c r="AX4" s="399"/>
      <c r="AY4" s="375" t="s">
        <v>149</v>
      </c>
      <c r="AZ4" s="376"/>
      <c r="BA4" s="376"/>
      <c r="BB4" s="376"/>
      <c r="BC4" s="376"/>
      <c r="BD4" s="376"/>
      <c r="BE4" s="376"/>
      <c r="BF4" s="376"/>
      <c r="BG4" s="376"/>
      <c r="BH4" s="376"/>
      <c r="BI4" s="376"/>
      <c r="BJ4" s="376"/>
      <c r="BK4" s="376"/>
      <c r="BL4" s="376"/>
      <c r="BM4" s="377"/>
      <c r="BN4" s="336">
        <v>7551009</v>
      </c>
      <c r="BO4" s="337"/>
      <c r="BP4" s="337"/>
      <c r="BQ4" s="337"/>
      <c r="BR4" s="337"/>
      <c r="BS4" s="337"/>
      <c r="BT4" s="337"/>
      <c r="BU4" s="338"/>
      <c r="BV4" s="336">
        <v>6716374</v>
      </c>
      <c r="BW4" s="337"/>
      <c r="BX4" s="337"/>
      <c r="BY4" s="337"/>
      <c r="BZ4" s="337"/>
      <c r="CA4" s="337"/>
      <c r="CB4" s="337"/>
      <c r="CC4" s="338"/>
      <c r="CD4" s="513" t="s">
        <v>150</v>
      </c>
      <c r="CE4" s="514"/>
      <c r="CF4" s="514"/>
      <c r="CG4" s="514"/>
      <c r="CH4" s="514"/>
      <c r="CI4" s="514"/>
      <c r="CJ4" s="514"/>
      <c r="CK4" s="514"/>
      <c r="CL4" s="514"/>
      <c r="CM4" s="514"/>
      <c r="CN4" s="514"/>
      <c r="CO4" s="514"/>
      <c r="CP4" s="514"/>
      <c r="CQ4" s="514"/>
      <c r="CR4" s="514"/>
      <c r="CS4" s="515"/>
      <c r="CT4" s="547">
        <v>0.9</v>
      </c>
      <c r="CU4" s="548"/>
      <c r="CV4" s="548"/>
      <c r="CW4" s="548"/>
      <c r="CX4" s="548"/>
      <c r="CY4" s="548"/>
      <c r="CZ4" s="548"/>
      <c r="DA4" s="549"/>
      <c r="DB4" s="547">
        <v>4.2</v>
      </c>
      <c r="DC4" s="548"/>
      <c r="DD4" s="548"/>
      <c r="DE4" s="548"/>
      <c r="DF4" s="548"/>
      <c r="DG4" s="548"/>
      <c r="DH4" s="548"/>
      <c r="DI4" s="549"/>
    </row>
    <row r="5" spans="1:119" ht="18.75" customHeight="1" x14ac:dyDescent="0.2">
      <c r="A5" s="2"/>
      <c r="B5" s="385"/>
      <c r="C5" s="344"/>
      <c r="D5" s="344"/>
      <c r="E5" s="386"/>
      <c r="F5" s="386"/>
      <c r="G5" s="386"/>
      <c r="H5" s="386"/>
      <c r="I5" s="386"/>
      <c r="J5" s="386"/>
      <c r="K5" s="386"/>
      <c r="L5" s="386"/>
      <c r="M5" s="386"/>
      <c r="N5" s="386"/>
      <c r="O5" s="386"/>
      <c r="P5" s="386"/>
      <c r="Q5" s="386"/>
      <c r="R5" s="342"/>
      <c r="S5" s="342"/>
      <c r="T5" s="342"/>
      <c r="U5" s="342"/>
      <c r="V5" s="391"/>
      <c r="W5" s="396"/>
      <c r="X5" s="343"/>
      <c r="Y5" s="343"/>
      <c r="Z5" s="343"/>
      <c r="AA5" s="343"/>
      <c r="AB5" s="344"/>
      <c r="AC5" s="342"/>
      <c r="AD5" s="343"/>
      <c r="AE5" s="343"/>
      <c r="AF5" s="343"/>
      <c r="AG5" s="343"/>
      <c r="AH5" s="343"/>
      <c r="AI5" s="343"/>
      <c r="AJ5" s="343"/>
      <c r="AK5" s="343"/>
      <c r="AL5" s="399"/>
      <c r="AM5" s="484" t="s">
        <v>152</v>
      </c>
      <c r="AN5" s="369"/>
      <c r="AO5" s="369"/>
      <c r="AP5" s="369"/>
      <c r="AQ5" s="369"/>
      <c r="AR5" s="369"/>
      <c r="AS5" s="369"/>
      <c r="AT5" s="370"/>
      <c r="AU5" s="485" t="s">
        <v>66</v>
      </c>
      <c r="AV5" s="486"/>
      <c r="AW5" s="486"/>
      <c r="AX5" s="486"/>
      <c r="AY5" s="458" t="s">
        <v>141</v>
      </c>
      <c r="AZ5" s="459"/>
      <c r="BA5" s="459"/>
      <c r="BB5" s="459"/>
      <c r="BC5" s="459"/>
      <c r="BD5" s="459"/>
      <c r="BE5" s="459"/>
      <c r="BF5" s="459"/>
      <c r="BG5" s="459"/>
      <c r="BH5" s="459"/>
      <c r="BI5" s="459"/>
      <c r="BJ5" s="459"/>
      <c r="BK5" s="459"/>
      <c r="BL5" s="459"/>
      <c r="BM5" s="460"/>
      <c r="BN5" s="330">
        <v>7476102</v>
      </c>
      <c r="BO5" s="331"/>
      <c r="BP5" s="331"/>
      <c r="BQ5" s="331"/>
      <c r="BR5" s="331"/>
      <c r="BS5" s="331"/>
      <c r="BT5" s="331"/>
      <c r="BU5" s="332"/>
      <c r="BV5" s="330">
        <v>6507212</v>
      </c>
      <c r="BW5" s="331"/>
      <c r="BX5" s="331"/>
      <c r="BY5" s="331"/>
      <c r="BZ5" s="331"/>
      <c r="CA5" s="331"/>
      <c r="CB5" s="331"/>
      <c r="CC5" s="332"/>
      <c r="CD5" s="466" t="s">
        <v>154</v>
      </c>
      <c r="CE5" s="436"/>
      <c r="CF5" s="436"/>
      <c r="CG5" s="436"/>
      <c r="CH5" s="436"/>
      <c r="CI5" s="436"/>
      <c r="CJ5" s="436"/>
      <c r="CK5" s="436"/>
      <c r="CL5" s="436"/>
      <c r="CM5" s="436"/>
      <c r="CN5" s="436"/>
      <c r="CO5" s="436"/>
      <c r="CP5" s="436"/>
      <c r="CQ5" s="436"/>
      <c r="CR5" s="436"/>
      <c r="CS5" s="467"/>
      <c r="CT5" s="318">
        <v>78.599999999999994</v>
      </c>
      <c r="CU5" s="319"/>
      <c r="CV5" s="319"/>
      <c r="CW5" s="319"/>
      <c r="CX5" s="319"/>
      <c r="CY5" s="319"/>
      <c r="CZ5" s="319"/>
      <c r="DA5" s="320"/>
      <c r="DB5" s="318">
        <v>73.2</v>
      </c>
      <c r="DC5" s="319"/>
      <c r="DD5" s="319"/>
      <c r="DE5" s="319"/>
      <c r="DF5" s="319"/>
      <c r="DG5" s="319"/>
      <c r="DH5" s="319"/>
      <c r="DI5" s="320"/>
    </row>
    <row r="6" spans="1:119" ht="18.75" customHeight="1" x14ac:dyDescent="0.2">
      <c r="A6" s="2"/>
      <c r="B6" s="400" t="s">
        <v>156</v>
      </c>
      <c r="C6" s="341"/>
      <c r="D6" s="341"/>
      <c r="E6" s="401"/>
      <c r="F6" s="401"/>
      <c r="G6" s="401"/>
      <c r="H6" s="401"/>
      <c r="I6" s="401"/>
      <c r="J6" s="401"/>
      <c r="K6" s="401"/>
      <c r="L6" s="401" t="s">
        <v>159</v>
      </c>
      <c r="M6" s="401"/>
      <c r="N6" s="401"/>
      <c r="O6" s="401"/>
      <c r="P6" s="401"/>
      <c r="Q6" s="401"/>
      <c r="R6" s="339"/>
      <c r="S6" s="339"/>
      <c r="T6" s="339"/>
      <c r="U6" s="339"/>
      <c r="V6" s="405"/>
      <c r="W6" s="408" t="s">
        <v>161</v>
      </c>
      <c r="X6" s="340"/>
      <c r="Y6" s="340"/>
      <c r="Z6" s="340"/>
      <c r="AA6" s="340"/>
      <c r="AB6" s="341"/>
      <c r="AC6" s="411" t="s">
        <v>162</v>
      </c>
      <c r="AD6" s="412"/>
      <c r="AE6" s="412"/>
      <c r="AF6" s="412"/>
      <c r="AG6" s="412"/>
      <c r="AH6" s="412"/>
      <c r="AI6" s="412"/>
      <c r="AJ6" s="412"/>
      <c r="AK6" s="412"/>
      <c r="AL6" s="413"/>
      <c r="AM6" s="484" t="s">
        <v>70</v>
      </c>
      <c r="AN6" s="369"/>
      <c r="AO6" s="369"/>
      <c r="AP6" s="369"/>
      <c r="AQ6" s="369"/>
      <c r="AR6" s="369"/>
      <c r="AS6" s="369"/>
      <c r="AT6" s="370"/>
      <c r="AU6" s="485" t="s">
        <v>66</v>
      </c>
      <c r="AV6" s="486"/>
      <c r="AW6" s="486"/>
      <c r="AX6" s="486"/>
      <c r="AY6" s="458" t="s">
        <v>163</v>
      </c>
      <c r="AZ6" s="459"/>
      <c r="BA6" s="459"/>
      <c r="BB6" s="459"/>
      <c r="BC6" s="459"/>
      <c r="BD6" s="459"/>
      <c r="BE6" s="459"/>
      <c r="BF6" s="459"/>
      <c r="BG6" s="459"/>
      <c r="BH6" s="459"/>
      <c r="BI6" s="459"/>
      <c r="BJ6" s="459"/>
      <c r="BK6" s="459"/>
      <c r="BL6" s="459"/>
      <c r="BM6" s="460"/>
      <c r="BN6" s="330">
        <v>74907</v>
      </c>
      <c r="BO6" s="331"/>
      <c r="BP6" s="331"/>
      <c r="BQ6" s="331"/>
      <c r="BR6" s="331"/>
      <c r="BS6" s="331"/>
      <c r="BT6" s="331"/>
      <c r="BU6" s="332"/>
      <c r="BV6" s="330">
        <v>209162</v>
      </c>
      <c r="BW6" s="331"/>
      <c r="BX6" s="331"/>
      <c r="BY6" s="331"/>
      <c r="BZ6" s="331"/>
      <c r="CA6" s="331"/>
      <c r="CB6" s="331"/>
      <c r="CC6" s="332"/>
      <c r="CD6" s="466" t="s">
        <v>166</v>
      </c>
      <c r="CE6" s="436"/>
      <c r="CF6" s="436"/>
      <c r="CG6" s="436"/>
      <c r="CH6" s="436"/>
      <c r="CI6" s="436"/>
      <c r="CJ6" s="436"/>
      <c r="CK6" s="436"/>
      <c r="CL6" s="436"/>
      <c r="CM6" s="436"/>
      <c r="CN6" s="436"/>
      <c r="CO6" s="436"/>
      <c r="CP6" s="436"/>
      <c r="CQ6" s="436"/>
      <c r="CR6" s="436"/>
      <c r="CS6" s="467"/>
      <c r="CT6" s="542">
        <v>78.7</v>
      </c>
      <c r="CU6" s="543"/>
      <c r="CV6" s="543"/>
      <c r="CW6" s="543"/>
      <c r="CX6" s="543"/>
      <c r="CY6" s="543"/>
      <c r="CZ6" s="543"/>
      <c r="DA6" s="544"/>
      <c r="DB6" s="542">
        <v>73.5</v>
      </c>
      <c r="DC6" s="543"/>
      <c r="DD6" s="543"/>
      <c r="DE6" s="543"/>
      <c r="DF6" s="543"/>
      <c r="DG6" s="543"/>
      <c r="DH6" s="543"/>
      <c r="DI6" s="544"/>
    </row>
    <row r="7" spans="1:119" ht="18.75" customHeight="1" x14ac:dyDescent="0.2">
      <c r="A7" s="2"/>
      <c r="B7" s="382"/>
      <c r="C7" s="383"/>
      <c r="D7" s="383"/>
      <c r="E7" s="384"/>
      <c r="F7" s="384"/>
      <c r="G7" s="384"/>
      <c r="H7" s="384"/>
      <c r="I7" s="384"/>
      <c r="J7" s="384"/>
      <c r="K7" s="384"/>
      <c r="L7" s="384"/>
      <c r="M7" s="384"/>
      <c r="N7" s="384"/>
      <c r="O7" s="384"/>
      <c r="P7" s="384"/>
      <c r="Q7" s="384"/>
      <c r="R7" s="389"/>
      <c r="S7" s="389"/>
      <c r="T7" s="389"/>
      <c r="U7" s="389"/>
      <c r="V7" s="390"/>
      <c r="W7" s="394"/>
      <c r="X7" s="395"/>
      <c r="Y7" s="395"/>
      <c r="Z7" s="395"/>
      <c r="AA7" s="395"/>
      <c r="AB7" s="383"/>
      <c r="AC7" s="414"/>
      <c r="AD7" s="415"/>
      <c r="AE7" s="415"/>
      <c r="AF7" s="415"/>
      <c r="AG7" s="415"/>
      <c r="AH7" s="415"/>
      <c r="AI7" s="415"/>
      <c r="AJ7" s="415"/>
      <c r="AK7" s="415"/>
      <c r="AL7" s="416"/>
      <c r="AM7" s="484" t="s">
        <v>128</v>
      </c>
      <c r="AN7" s="369"/>
      <c r="AO7" s="369"/>
      <c r="AP7" s="369"/>
      <c r="AQ7" s="369"/>
      <c r="AR7" s="369"/>
      <c r="AS7" s="369"/>
      <c r="AT7" s="370"/>
      <c r="AU7" s="485" t="s">
        <v>66</v>
      </c>
      <c r="AV7" s="486"/>
      <c r="AW7" s="486"/>
      <c r="AX7" s="486"/>
      <c r="AY7" s="458" t="s">
        <v>167</v>
      </c>
      <c r="AZ7" s="459"/>
      <c r="BA7" s="459"/>
      <c r="BB7" s="459"/>
      <c r="BC7" s="459"/>
      <c r="BD7" s="459"/>
      <c r="BE7" s="459"/>
      <c r="BF7" s="459"/>
      <c r="BG7" s="459"/>
      <c r="BH7" s="459"/>
      <c r="BI7" s="459"/>
      <c r="BJ7" s="459"/>
      <c r="BK7" s="459"/>
      <c r="BL7" s="459"/>
      <c r="BM7" s="460"/>
      <c r="BN7" s="330">
        <v>39942</v>
      </c>
      <c r="BO7" s="331"/>
      <c r="BP7" s="331"/>
      <c r="BQ7" s="331"/>
      <c r="BR7" s="331"/>
      <c r="BS7" s="331"/>
      <c r="BT7" s="331"/>
      <c r="BU7" s="332"/>
      <c r="BV7" s="330">
        <v>44681</v>
      </c>
      <c r="BW7" s="331"/>
      <c r="BX7" s="331"/>
      <c r="BY7" s="331"/>
      <c r="BZ7" s="331"/>
      <c r="CA7" s="331"/>
      <c r="CB7" s="331"/>
      <c r="CC7" s="332"/>
      <c r="CD7" s="466" t="s">
        <v>168</v>
      </c>
      <c r="CE7" s="436"/>
      <c r="CF7" s="436"/>
      <c r="CG7" s="436"/>
      <c r="CH7" s="436"/>
      <c r="CI7" s="436"/>
      <c r="CJ7" s="436"/>
      <c r="CK7" s="436"/>
      <c r="CL7" s="436"/>
      <c r="CM7" s="436"/>
      <c r="CN7" s="436"/>
      <c r="CO7" s="436"/>
      <c r="CP7" s="436"/>
      <c r="CQ7" s="436"/>
      <c r="CR7" s="436"/>
      <c r="CS7" s="467"/>
      <c r="CT7" s="330">
        <v>3993947</v>
      </c>
      <c r="CU7" s="331"/>
      <c r="CV7" s="331"/>
      <c r="CW7" s="331"/>
      <c r="CX7" s="331"/>
      <c r="CY7" s="331"/>
      <c r="CZ7" s="331"/>
      <c r="DA7" s="332"/>
      <c r="DB7" s="330">
        <v>3918594</v>
      </c>
      <c r="DC7" s="331"/>
      <c r="DD7" s="331"/>
      <c r="DE7" s="331"/>
      <c r="DF7" s="331"/>
      <c r="DG7" s="331"/>
      <c r="DH7" s="331"/>
      <c r="DI7" s="332"/>
    </row>
    <row r="8" spans="1:119" ht="18.75" customHeight="1" x14ac:dyDescent="0.2">
      <c r="A8" s="2"/>
      <c r="B8" s="402"/>
      <c r="C8" s="403"/>
      <c r="D8" s="403"/>
      <c r="E8" s="404"/>
      <c r="F8" s="404"/>
      <c r="G8" s="404"/>
      <c r="H8" s="404"/>
      <c r="I8" s="404"/>
      <c r="J8" s="404"/>
      <c r="K8" s="404"/>
      <c r="L8" s="404"/>
      <c r="M8" s="404"/>
      <c r="N8" s="404"/>
      <c r="O8" s="404"/>
      <c r="P8" s="404"/>
      <c r="Q8" s="404"/>
      <c r="R8" s="406"/>
      <c r="S8" s="406"/>
      <c r="T8" s="406"/>
      <c r="U8" s="406"/>
      <c r="V8" s="407"/>
      <c r="W8" s="409"/>
      <c r="X8" s="410"/>
      <c r="Y8" s="410"/>
      <c r="Z8" s="410"/>
      <c r="AA8" s="410"/>
      <c r="AB8" s="403"/>
      <c r="AC8" s="417"/>
      <c r="AD8" s="418"/>
      <c r="AE8" s="418"/>
      <c r="AF8" s="418"/>
      <c r="AG8" s="418"/>
      <c r="AH8" s="418"/>
      <c r="AI8" s="418"/>
      <c r="AJ8" s="418"/>
      <c r="AK8" s="418"/>
      <c r="AL8" s="419"/>
      <c r="AM8" s="484" t="s">
        <v>170</v>
      </c>
      <c r="AN8" s="369"/>
      <c r="AO8" s="369"/>
      <c r="AP8" s="369"/>
      <c r="AQ8" s="369"/>
      <c r="AR8" s="369"/>
      <c r="AS8" s="369"/>
      <c r="AT8" s="370"/>
      <c r="AU8" s="485" t="s">
        <v>66</v>
      </c>
      <c r="AV8" s="486"/>
      <c r="AW8" s="486"/>
      <c r="AX8" s="486"/>
      <c r="AY8" s="458" t="s">
        <v>172</v>
      </c>
      <c r="AZ8" s="459"/>
      <c r="BA8" s="459"/>
      <c r="BB8" s="459"/>
      <c r="BC8" s="459"/>
      <c r="BD8" s="459"/>
      <c r="BE8" s="459"/>
      <c r="BF8" s="459"/>
      <c r="BG8" s="459"/>
      <c r="BH8" s="459"/>
      <c r="BI8" s="459"/>
      <c r="BJ8" s="459"/>
      <c r="BK8" s="459"/>
      <c r="BL8" s="459"/>
      <c r="BM8" s="460"/>
      <c r="BN8" s="330">
        <v>34965</v>
      </c>
      <c r="BO8" s="331"/>
      <c r="BP8" s="331"/>
      <c r="BQ8" s="331"/>
      <c r="BR8" s="331"/>
      <c r="BS8" s="331"/>
      <c r="BT8" s="331"/>
      <c r="BU8" s="332"/>
      <c r="BV8" s="330">
        <v>164481</v>
      </c>
      <c r="BW8" s="331"/>
      <c r="BX8" s="331"/>
      <c r="BY8" s="331"/>
      <c r="BZ8" s="331"/>
      <c r="CA8" s="331"/>
      <c r="CB8" s="331"/>
      <c r="CC8" s="332"/>
      <c r="CD8" s="466" t="s">
        <v>173</v>
      </c>
      <c r="CE8" s="436"/>
      <c r="CF8" s="436"/>
      <c r="CG8" s="436"/>
      <c r="CH8" s="436"/>
      <c r="CI8" s="436"/>
      <c r="CJ8" s="436"/>
      <c r="CK8" s="436"/>
      <c r="CL8" s="436"/>
      <c r="CM8" s="436"/>
      <c r="CN8" s="436"/>
      <c r="CO8" s="436"/>
      <c r="CP8" s="436"/>
      <c r="CQ8" s="436"/>
      <c r="CR8" s="436"/>
      <c r="CS8" s="467"/>
      <c r="CT8" s="518">
        <v>0.16</v>
      </c>
      <c r="CU8" s="519"/>
      <c r="CV8" s="519"/>
      <c r="CW8" s="519"/>
      <c r="CX8" s="519"/>
      <c r="CY8" s="519"/>
      <c r="CZ8" s="519"/>
      <c r="DA8" s="520"/>
      <c r="DB8" s="518">
        <v>0.16</v>
      </c>
      <c r="DC8" s="519"/>
      <c r="DD8" s="519"/>
      <c r="DE8" s="519"/>
      <c r="DF8" s="519"/>
      <c r="DG8" s="519"/>
      <c r="DH8" s="519"/>
      <c r="DI8" s="520"/>
    </row>
    <row r="9" spans="1:119" ht="18.75" customHeight="1" x14ac:dyDescent="0.2">
      <c r="A9" s="2"/>
      <c r="B9" s="420" t="s">
        <v>18</v>
      </c>
      <c r="C9" s="421"/>
      <c r="D9" s="421"/>
      <c r="E9" s="421"/>
      <c r="F9" s="421"/>
      <c r="G9" s="421"/>
      <c r="H9" s="421"/>
      <c r="I9" s="421"/>
      <c r="J9" s="421"/>
      <c r="K9" s="422"/>
      <c r="L9" s="536" t="s">
        <v>10</v>
      </c>
      <c r="M9" s="537"/>
      <c r="N9" s="537"/>
      <c r="O9" s="537"/>
      <c r="P9" s="537"/>
      <c r="Q9" s="538"/>
      <c r="R9" s="539">
        <v>5291</v>
      </c>
      <c r="S9" s="540"/>
      <c r="T9" s="540"/>
      <c r="U9" s="540"/>
      <c r="V9" s="541"/>
      <c r="W9" s="392" t="s">
        <v>174</v>
      </c>
      <c r="X9" s="393"/>
      <c r="Y9" s="393"/>
      <c r="Z9" s="393"/>
      <c r="AA9" s="393"/>
      <c r="AB9" s="393"/>
      <c r="AC9" s="393"/>
      <c r="AD9" s="393"/>
      <c r="AE9" s="393"/>
      <c r="AF9" s="393"/>
      <c r="AG9" s="393"/>
      <c r="AH9" s="393"/>
      <c r="AI9" s="393"/>
      <c r="AJ9" s="393"/>
      <c r="AK9" s="393"/>
      <c r="AL9" s="397"/>
      <c r="AM9" s="484" t="s">
        <v>176</v>
      </c>
      <c r="AN9" s="369"/>
      <c r="AO9" s="369"/>
      <c r="AP9" s="369"/>
      <c r="AQ9" s="369"/>
      <c r="AR9" s="369"/>
      <c r="AS9" s="369"/>
      <c r="AT9" s="370"/>
      <c r="AU9" s="485" t="s">
        <v>66</v>
      </c>
      <c r="AV9" s="486"/>
      <c r="AW9" s="486"/>
      <c r="AX9" s="486"/>
      <c r="AY9" s="458" t="s">
        <v>68</v>
      </c>
      <c r="AZ9" s="459"/>
      <c r="BA9" s="459"/>
      <c r="BB9" s="459"/>
      <c r="BC9" s="459"/>
      <c r="BD9" s="459"/>
      <c r="BE9" s="459"/>
      <c r="BF9" s="459"/>
      <c r="BG9" s="459"/>
      <c r="BH9" s="459"/>
      <c r="BI9" s="459"/>
      <c r="BJ9" s="459"/>
      <c r="BK9" s="459"/>
      <c r="BL9" s="459"/>
      <c r="BM9" s="460"/>
      <c r="BN9" s="330">
        <v>-129516</v>
      </c>
      <c r="BO9" s="331"/>
      <c r="BP9" s="331"/>
      <c r="BQ9" s="331"/>
      <c r="BR9" s="331"/>
      <c r="BS9" s="331"/>
      <c r="BT9" s="331"/>
      <c r="BU9" s="332"/>
      <c r="BV9" s="330">
        <v>19294</v>
      </c>
      <c r="BW9" s="331"/>
      <c r="BX9" s="331"/>
      <c r="BY9" s="331"/>
      <c r="BZ9" s="331"/>
      <c r="CA9" s="331"/>
      <c r="CB9" s="331"/>
      <c r="CC9" s="332"/>
      <c r="CD9" s="466" t="s">
        <v>64</v>
      </c>
      <c r="CE9" s="436"/>
      <c r="CF9" s="436"/>
      <c r="CG9" s="436"/>
      <c r="CH9" s="436"/>
      <c r="CI9" s="436"/>
      <c r="CJ9" s="436"/>
      <c r="CK9" s="436"/>
      <c r="CL9" s="436"/>
      <c r="CM9" s="436"/>
      <c r="CN9" s="436"/>
      <c r="CO9" s="436"/>
      <c r="CP9" s="436"/>
      <c r="CQ9" s="436"/>
      <c r="CR9" s="436"/>
      <c r="CS9" s="467"/>
      <c r="CT9" s="318">
        <v>19.3</v>
      </c>
      <c r="CU9" s="319"/>
      <c r="CV9" s="319"/>
      <c r="CW9" s="319"/>
      <c r="CX9" s="319"/>
      <c r="CY9" s="319"/>
      <c r="CZ9" s="319"/>
      <c r="DA9" s="320"/>
      <c r="DB9" s="318">
        <v>24.9</v>
      </c>
      <c r="DC9" s="319"/>
      <c r="DD9" s="319"/>
      <c r="DE9" s="319"/>
      <c r="DF9" s="319"/>
      <c r="DG9" s="319"/>
      <c r="DH9" s="319"/>
      <c r="DI9" s="320"/>
    </row>
    <row r="10" spans="1:119" ht="18.75" customHeight="1" x14ac:dyDescent="0.2">
      <c r="A10" s="2"/>
      <c r="B10" s="420"/>
      <c r="C10" s="421"/>
      <c r="D10" s="421"/>
      <c r="E10" s="421"/>
      <c r="F10" s="421"/>
      <c r="G10" s="421"/>
      <c r="H10" s="421"/>
      <c r="I10" s="421"/>
      <c r="J10" s="421"/>
      <c r="K10" s="422"/>
      <c r="L10" s="368" t="s">
        <v>158</v>
      </c>
      <c r="M10" s="369"/>
      <c r="N10" s="369"/>
      <c r="O10" s="369"/>
      <c r="P10" s="369"/>
      <c r="Q10" s="370"/>
      <c r="R10" s="371">
        <v>5794</v>
      </c>
      <c r="S10" s="372"/>
      <c r="T10" s="372"/>
      <c r="U10" s="372"/>
      <c r="V10" s="374"/>
      <c r="W10" s="394"/>
      <c r="X10" s="395"/>
      <c r="Y10" s="395"/>
      <c r="Z10" s="395"/>
      <c r="AA10" s="395"/>
      <c r="AB10" s="395"/>
      <c r="AC10" s="395"/>
      <c r="AD10" s="395"/>
      <c r="AE10" s="395"/>
      <c r="AF10" s="395"/>
      <c r="AG10" s="395"/>
      <c r="AH10" s="395"/>
      <c r="AI10" s="395"/>
      <c r="AJ10" s="395"/>
      <c r="AK10" s="395"/>
      <c r="AL10" s="398"/>
      <c r="AM10" s="484" t="s">
        <v>178</v>
      </c>
      <c r="AN10" s="369"/>
      <c r="AO10" s="369"/>
      <c r="AP10" s="369"/>
      <c r="AQ10" s="369"/>
      <c r="AR10" s="369"/>
      <c r="AS10" s="369"/>
      <c r="AT10" s="370"/>
      <c r="AU10" s="485" t="s">
        <v>180</v>
      </c>
      <c r="AV10" s="486"/>
      <c r="AW10" s="486"/>
      <c r="AX10" s="486"/>
      <c r="AY10" s="458" t="s">
        <v>182</v>
      </c>
      <c r="AZ10" s="459"/>
      <c r="BA10" s="459"/>
      <c r="BB10" s="459"/>
      <c r="BC10" s="459"/>
      <c r="BD10" s="459"/>
      <c r="BE10" s="459"/>
      <c r="BF10" s="459"/>
      <c r="BG10" s="459"/>
      <c r="BH10" s="459"/>
      <c r="BI10" s="459"/>
      <c r="BJ10" s="459"/>
      <c r="BK10" s="459"/>
      <c r="BL10" s="459"/>
      <c r="BM10" s="460"/>
      <c r="BN10" s="330">
        <v>6562</v>
      </c>
      <c r="BO10" s="331"/>
      <c r="BP10" s="331"/>
      <c r="BQ10" s="331"/>
      <c r="BR10" s="331"/>
      <c r="BS10" s="331"/>
      <c r="BT10" s="331"/>
      <c r="BU10" s="332"/>
      <c r="BV10" s="330">
        <v>4897</v>
      </c>
      <c r="BW10" s="331"/>
      <c r="BX10" s="331"/>
      <c r="BY10" s="331"/>
      <c r="BZ10" s="331"/>
      <c r="CA10" s="331"/>
      <c r="CB10" s="331"/>
      <c r="CC10" s="332"/>
      <c r="CD10" s="22" t="s">
        <v>184</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420"/>
      <c r="C11" s="421"/>
      <c r="D11" s="421"/>
      <c r="E11" s="421"/>
      <c r="F11" s="421"/>
      <c r="G11" s="421"/>
      <c r="H11" s="421"/>
      <c r="I11" s="421"/>
      <c r="J11" s="421"/>
      <c r="K11" s="422"/>
      <c r="L11" s="437" t="s">
        <v>186</v>
      </c>
      <c r="M11" s="438"/>
      <c r="N11" s="438"/>
      <c r="O11" s="438"/>
      <c r="P11" s="438"/>
      <c r="Q11" s="439"/>
      <c r="R11" s="533" t="s">
        <v>188</v>
      </c>
      <c r="S11" s="534"/>
      <c r="T11" s="534"/>
      <c r="U11" s="534"/>
      <c r="V11" s="535"/>
      <c r="W11" s="394"/>
      <c r="X11" s="395"/>
      <c r="Y11" s="395"/>
      <c r="Z11" s="395"/>
      <c r="AA11" s="395"/>
      <c r="AB11" s="395"/>
      <c r="AC11" s="395"/>
      <c r="AD11" s="395"/>
      <c r="AE11" s="395"/>
      <c r="AF11" s="395"/>
      <c r="AG11" s="395"/>
      <c r="AH11" s="395"/>
      <c r="AI11" s="395"/>
      <c r="AJ11" s="395"/>
      <c r="AK11" s="395"/>
      <c r="AL11" s="398"/>
      <c r="AM11" s="484" t="s">
        <v>190</v>
      </c>
      <c r="AN11" s="369"/>
      <c r="AO11" s="369"/>
      <c r="AP11" s="369"/>
      <c r="AQ11" s="369"/>
      <c r="AR11" s="369"/>
      <c r="AS11" s="369"/>
      <c r="AT11" s="370"/>
      <c r="AU11" s="485" t="s">
        <v>180</v>
      </c>
      <c r="AV11" s="486"/>
      <c r="AW11" s="486"/>
      <c r="AX11" s="486"/>
      <c r="AY11" s="458" t="s">
        <v>191</v>
      </c>
      <c r="AZ11" s="459"/>
      <c r="BA11" s="459"/>
      <c r="BB11" s="459"/>
      <c r="BC11" s="459"/>
      <c r="BD11" s="459"/>
      <c r="BE11" s="459"/>
      <c r="BF11" s="459"/>
      <c r="BG11" s="459"/>
      <c r="BH11" s="459"/>
      <c r="BI11" s="459"/>
      <c r="BJ11" s="459"/>
      <c r="BK11" s="459"/>
      <c r="BL11" s="459"/>
      <c r="BM11" s="460"/>
      <c r="BN11" s="330">
        <v>438295</v>
      </c>
      <c r="BO11" s="331"/>
      <c r="BP11" s="331"/>
      <c r="BQ11" s="331"/>
      <c r="BR11" s="331"/>
      <c r="BS11" s="331"/>
      <c r="BT11" s="331"/>
      <c r="BU11" s="332"/>
      <c r="BV11" s="330">
        <v>522587</v>
      </c>
      <c r="BW11" s="331"/>
      <c r="BX11" s="331"/>
      <c r="BY11" s="331"/>
      <c r="BZ11" s="331"/>
      <c r="CA11" s="331"/>
      <c r="CB11" s="331"/>
      <c r="CC11" s="332"/>
      <c r="CD11" s="466" t="s">
        <v>194</v>
      </c>
      <c r="CE11" s="436"/>
      <c r="CF11" s="436"/>
      <c r="CG11" s="436"/>
      <c r="CH11" s="436"/>
      <c r="CI11" s="436"/>
      <c r="CJ11" s="436"/>
      <c r="CK11" s="436"/>
      <c r="CL11" s="436"/>
      <c r="CM11" s="436"/>
      <c r="CN11" s="436"/>
      <c r="CO11" s="436"/>
      <c r="CP11" s="436"/>
      <c r="CQ11" s="436"/>
      <c r="CR11" s="436"/>
      <c r="CS11" s="467"/>
      <c r="CT11" s="518" t="s">
        <v>195</v>
      </c>
      <c r="CU11" s="519"/>
      <c r="CV11" s="519"/>
      <c r="CW11" s="519"/>
      <c r="CX11" s="519"/>
      <c r="CY11" s="519"/>
      <c r="CZ11" s="519"/>
      <c r="DA11" s="520"/>
      <c r="DB11" s="518" t="s">
        <v>195</v>
      </c>
      <c r="DC11" s="519"/>
      <c r="DD11" s="519"/>
      <c r="DE11" s="519"/>
      <c r="DF11" s="519"/>
      <c r="DG11" s="519"/>
      <c r="DH11" s="519"/>
      <c r="DI11" s="520"/>
    </row>
    <row r="12" spans="1:119" ht="18.75" customHeight="1" x14ac:dyDescent="0.2">
      <c r="A12" s="2"/>
      <c r="B12" s="423" t="s">
        <v>196</v>
      </c>
      <c r="C12" s="424"/>
      <c r="D12" s="424"/>
      <c r="E12" s="424"/>
      <c r="F12" s="424"/>
      <c r="G12" s="424"/>
      <c r="H12" s="424"/>
      <c r="I12" s="424"/>
      <c r="J12" s="424"/>
      <c r="K12" s="425"/>
      <c r="L12" s="521" t="s">
        <v>198</v>
      </c>
      <c r="M12" s="522"/>
      <c r="N12" s="522"/>
      <c r="O12" s="522"/>
      <c r="P12" s="522"/>
      <c r="Q12" s="523"/>
      <c r="R12" s="524">
        <v>5184</v>
      </c>
      <c r="S12" s="525"/>
      <c r="T12" s="525"/>
      <c r="U12" s="525"/>
      <c r="V12" s="526"/>
      <c r="W12" s="527" t="s">
        <v>5</v>
      </c>
      <c r="X12" s="486"/>
      <c r="Y12" s="486"/>
      <c r="Z12" s="486"/>
      <c r="AA12" s="486"/>
      <c r="AB12" s="528"/>
      <c r="AC12" s="529" t="s">
        <v>107</v>
      </c>
      <c r="AD12" s="530"/>
      <c r="AE12" s="530"/>
      <c r="AF12" s="530"/>
      <c r="AG12" s="531"/>
      <c r="AH12" s="529" t="s">
        <v>199</v>
      </c>
      <c r="AI12" s="530"/>
      <c r="AJ12" s="530"/>
      <c r="AK12" s="530"/>
      <c r="AL12" s="532"/>
      <c r="AM12" s="484" t="s">
        <v>201</v>
      </c>
      <c r="AN12" s="369"/>
      <c r="AO12" s="369"/>
      <c r="AP12" s="369"/>
      <c r="AQ12" s="369"/>
      <c r="AR12" s="369"/>
      <c r="AS12" s="369"/>
      <c r="AT12" s="370"/>
      <c r="AU12" s="485" t="s">
        <v>66</v>
      </c>
      <c r="AV12" s="486"/>
      <c r="AW12" s="486"/>
      <c r="AX12" s="486"/>
      <c r="AY12" s="458" t="s">
        <v>203</v>
      </c>
      <c r="AZ12" s="459"/>
      <c r="BA12" s="459"/>
      <c r="BB12" s="459"/>
      <c r="BC12" s="459"/>
      <c r="BD12" s="459"/>
      <c r="BE12" s="459"/>
      <c r="BF12" s="459"/>
      <c r="BG12" s="459"/>
      <c r="BH12" s="459"/>
      <c r="BI12" s="459"/>
      <c r="BJ12" s="459"/>
      <c r="BK12" s="459"/>
      <c r="BL12" s="459"/>
      <c r="BM12" s="460"/>
      <c r="BN12" s="330">
        <v>0</v>
      </c>
      <c r="BO12" s="331"/>
      <c r="BP12" s="331"/>
      <c r="BQ12" s="331"/>
      <c r="BR12" s="331"/>
      <c r="BS12" s="331"/>
      <c r="BT12" s="331"/>
      <c r="BU12" s="332"/>
      <c r="BV12" s="330">
        <v>0</v>
      </c>
      <c r="BW12" s="331"/>
      <c r="BX12" s="331"/>
      <c r="BY12" s="331"/>
      <c r="BZ12" s="331"/>
      <c r="CA12" s="331"/>
      <c r="CB12" s="331"/>
      <c r="CC12" s="332"/>
      <c r="CD12" s="466" t="s">
        <v>205</v>
      </c>
      <c r="CE12" s="436"/>
      <c r="CF12" s="436"/>
      <c r="CG12" s="436"/>
      <c r="CH12" s="436"/>
      <c r="CI12" s="436"/>
      <c r="CJ12" s="436"/>
      <c r="CK12" s="436"/>
      <c r="CL12" s="436"/>
      <c r="CM12" s="436"/>
      <c r="CN12" s="436"/>
      <c r="CO12" s="436"/>
      <c r="CP12" s="436"/>
      <c r="CQ12" s="436"/>
      <c r="CR12" s="436"/>
      <c r="CS12" s="467"/>
      <c r="CT12" s="518" t="s">
        <v>195</v>
      </c>
      <c r="CU12" s="519"/>
      <c r="CV12" s="519"/>
      <c r="CW12" s="519"/>
      <c r="CX12" s="519"/>
      <c r="CY12" s="519"/>
      <c r="CZ12" s="519"/>
      <c r="DA12" s="520"/>
      <c r="DB12" s="518" t="s">
        <v>195</v>
      </c>
      <c r="DC12" s="519"/>
      <c r="DD12" s="519"/>
      <c r="DE12" s="519"/>
      <c r="DF12" s="519"/>
      <c r="DG12" s="519"/>
      <c r="DH12" s="519"/>
      <c r="DI12" s="520"/>
    </row>
    <row r="13" spans="1:119" ht="18.75" customHeight="1" x14ac:dyDescent="0.2">
      <c r="A13" s="2"/>
      <c r="B13" s="426"/>
      <c r="C13" s="427"/>
      <c r="D13" s="427"/>
      <c r="E13" s="427"/>
      <c r="F13" s="427"/>
      <c r="G13" s="427"/>
      <c r="H13" s="427"/>
      <c r="I13" s="427"/>
      <c r="J13" s="427"/>
      <c r="K13" s="428"/>
      <c r="L13" s="14"/>
      <c r="M13" s="507" t="s">
        <v>206</v>
      </c>
      <c r="N13" s="508"/>
      <c r="O13" s="508"/>
      <c r="P13" s="508"/>
      <c r="Q13" s="509"/>
      <c r="R13" s="510">
        <v>5153</v>
      </c>
      <c r="S13" s="511"/>
      <c r="T13" s="511"/>
      <c r="U13" s="511"/>
      <c r="V13" s="512"/>
      <c r="W13" s="408" t="s">
        <v>208</v>
      </c>
      <c r="X13" s="340"/>
      <c r="Y13" s="340"/>
      <c r="Z13" s="340"/>
      <c r="AA13" s="340"/>
      <c r="AB13" s="341"/>
      <c r="AC13" s="371">
        <v>467</v>
      </c>
      <c r="AD13" s="372"/>
      <c r="AE13" s="372"/>
      <c r="AF13" s="372"/>
      <c r="AG13" s="373"/>
      <c r="AH13" s="371">
        <v>574</v>
      </c>
      <c r="AI13" s="372"/>
      <c r="AJ13" s="372"/>
      <c r="AK13" s="372"/>
      <c r="AL13" s="374"/>
      <c r="AM13" s="484" t="s">
        <v>209</v>
      </c>
      <c r="AN13" s="369"/>
      <c r="AO13" s="369"/>
      <c r="AP13" s="369"/>
      <c r="AQ13" s="369"/>
      <c r="AR13" s="369"/>
      <c r="AS13" s="369"/>
      <c r="AT13" s="370"/>
      <c r="AU13" s="485" t="s">
        <v>180</v>
      </c>
      <c r="AV13" s="486"/>
      <c r="AW13" s="486"/>
      <c r="AX13" s="486"/>
      <c r="AY13" s="458" t="s">
        <v>211</v>
      </c>
      <c r="AZ13" s="459"/>
      <c r="BA13" s="459"/>
      <c r="BB13" s="459"/>
      <c r="BC13" s="459"/>
      <c r="BD13" s="459"/>
      <c r="BE13" s="459"/>
      <c r="BF13" s="459"/>
      <c r="BG13" s="459"/>
      <c r="BH13" s="459"/>
      <c r="BI13" s="459"/>
      <c r="BJ13" s="459"/>
      <c r="BK13" s="459"/>
      <c r="BL13" s="459"/>
      <c r="BM13" s="460"/>
      <c r="BN13" s="330">
        <v>315341</v>
      </c>
      <c r="BO13" s="331"/>
      <c r="BP13" s="331"/>
      <c r="BQ13" s="331"/>
      <c r="BR13" s="331"/>
      <c r="BS13" s="331"/>
      <c r="BT13" s="331"/>
      <c r="BU13" s="332"/>
      <c r="BV13" s="330">
        <v>546778</v>
      </c>
      <c r="BW13" s="331"/>
      <c r="BX13" s="331"/>
      <c r="BY13" s="331"/>
      <c r="BZ13" s="331"/>
      <c r="CA13" s="331"/>
      <c r="CB13" s="331"/>
      <c r="CC13" s="332"/>
      <c r="CD13" s="466" t="s">
        <v>213</v>
      </c>
      <c r="CE13" s="436"/>
      <c r="CF13" s="436"/>
      <c r="CG13" s="436"/>
      <c r="CH13" s="436"/>
      <c r="CI13" s="436"/>
      <c r="CJ13" s="436"/>
      <c r="CK13" s="436"/>
      <c r="CL13" s="436"/>
      <c r="CM13" s="436"/>
      <c r="CN13" s="436"/>
      <c r="CO13" s="436"/>
      <c r="CP13" s="436"/>
      <c r="CQ13" s="436"/>
      <c r="CR13" s="436"/>
      <c r="CS13" s="467"/>
      <c r="CT13" s="318">
        <v>-7.4</v>
      </c>
      <c r="CU13" s="319"/>
      <c r="CV13" s="319"/>
      <c r="CW13" s="319"/>
      <c r="CX13" s="319"/>
      <c r="CY13" s="319"/>
      <c r="CZ13" s="319"/>
      <c r="DA13" s="320"/>
      <c r="DB13" s="318">
        <v>-6.9</v>
      </c>
      <c r="DC13" s="319"/>
      <c r="DD13" s="319"/>
      <c r="DE13" s="319"/>
      <c r="DF13" s="319"/>
      <c r="DG13" s="319"/>
      <c r="DH13" s="319"/>
      <c r="DI13" s="320"/>
    </row>
    <row r="14" spans="1:119" ht="18.75" customHeight="1" x14ac:dyDescent="0.2">
      <c r="A14" s="2"/>
      <c r="B14" s="426"/>
      <c r="C14" s="427"/>
      <c r="D14" s="427"/>
      <c r="E14" s="427"/>
      <c r="F14" s="427"/>
      <c r="G14" s="427"/>
      <c r="H14" s="427"/>
      <c r="I14" s="427"/>
      <c r="J14" s="427"/>
      <c r="K14" s="428"/>
      <c r="L14" s="497" t="s">
        <v>214</v>
      </c>
      <c r="M14" s="516"/>
      <c r="N14" s="516"/>
      <c r="O14" s="516"/>
      <c r="P14" s="516"/>
      <c r="Q14" s="517"/>
      <c r="R14" s="510">
        <v>5326</v>
      </c>
      <c r="S14" s="511"/>
      <c r="T14" s="511"/>
      <c r="U14" s="511"/>
      <c r="V14" s="512"/>
      <c r="W14" s="396"/>
      <c r="X14" s="343"/>
      <c r="Y14" s="343"/>
      <c r="Z14" s="343"/>
      <c r="AA14" s="343"/>
      <c r="AB14" s="344"/>
      <c r="AC14" s="500">
        <v>17.8</v>
      </c>
      <c r="AD14" s="501"/>
      <c r="AE14" s="501"/>
      <c r="AF14" s="501"/>
      <c r="AG14" s="502"/>
      <c r="AH14" s="500">
        <v>20.9</v>
      </c>
      <c r="AI14" s="501"/>
      <c r="AJ14" s="501"/>
      <c r="AK14" s="501"/>
      <c r="AL14" s="503"/>
      <c r="AM14" s="484"/>
      <c r="AN14" s="369"/>
      <c r="AO14" s="369"/>
      <c r="AP14" s="369"/>
      <c r="AQ14" s="369"/>
      <c r="AR14" s="369"/>
      <c r="AS14" s="369"/>
      <c r="AT14" s="370"/>
      <c r="AU14" s="485"/>
      <c r="AV14" s="486"/>
      <c r="AW14" s="486"/>
      <c r="AX14" s="486"/>
      <c r="AY14" s="458"/>
      <c r="AZ14" s="459"/>
      <c r="BA14" s="459"/>
      <c r="BB14" s="459"/>
      <c r="BC14" s="459"/>
      <c r="BD14" s="459"/>
      <c r="BE14" s="459"/>
      <c r="BF14" s="459"/>
      <c r="BG14" s="459"/>
      <c r="BH14" s="459"/>
      <c r="BI14" s="459"/>
      <c r="BJ14" s="459"/>
      <c r="BK14" s="459"/>
      <c r="BL14" s="459"/>
      <c r="BM14" s="460"/>
      <c r="BN14" s="330"/>
      <c r="BO14" s="331"/>
      <c r="BP14" s="331"/>
      <c r="BQ14" s="331"/>
      <c r="BR14" s="331"/>
      <c r="BS14" s="331"/>
      <c r="BT14" s="331"/>
      <c r="BU14" s="332"/>
      <c r="BV14" s="330"/>
      <c r="BW14" s="331"/>
      <c r="BX14" s="331"/>
      <c r="BY14" s="331"/>
      <c r="BZ14" s="331"/>
      <c r="CA14" s="331"/>
      <c r="CB14" s="331"/>
      <c r="CC14" s="332"/>
      <c r="CD14" s="461" t="s">
        <v>216</v>
      </c>
      <c r="CE14" s="462"/>
      <c r="CF14" s="462"/>
      <c r="CG14" s="462"/>
      <c r="CH14" s="462"/>
      <c r="CI14" s="462"/>
      <c r="CJ14" s="462"/>
      <c r="CK14" s="462"/>
      <c r="CL14" s="462"/>
      <c r="CM14" s="462"/>
      <c r="CN14" s="462"/>
      <c r="CO14" s="462"/>
      <c r="CP14" s="462"/>
      <c r="CQ14" s="462"/>
      <c r="CR14" s="462"/>
      <c r="CS14" s="463"/>
      <c r="CT14" s="504" t="s">
        <v>195</v>
      </c>
      <c r="CU14" s="505"/>
      <c r="CV14" s="505"/>
      <c r="CW14" s="505"/>
      <c r="CX14" s="505"/>
      <c r="CY14" s="505"/>
      <c r="CZ14" s="505"/>
      <c r="DA14" s="506"/>
      <c r="DB14" s="504" t="s">
        <v>195</v>
      </c>
      <c r="DC14" s="505"/>
      <c r="DD14" s="505"/>
      <c r="DE14" s="505"/>
      <c r="DF14" s="505"/>
      <c r="DG14" s="505"/>
      <c r="DH14" s="505"/>
      <c r="DI14" s="506"/>
    </row>
    <row r="15" spans="1:119" ht="18.75" customHeight="1" x14ac:dyDescent="0.2">
      <c r="A15" s="2"/>
      <c r="B15" s="426"/>
      <c r="C15" s="427"/>
      <c r="D15" s="427"/>
      <c r="E15" s="427"/>
      <c r="F15" s="427"/>
      <c r="G15" s="427"/>
      <c r="H15" s="427"/>
      <c r="I15" s="427"/>
      <c r="J15" s="427"/>
      <c r="K15" s="428"/>
      <c r="L15" s="14"/>
      <c r="M15" s="507" t="s">
        <v>206</v>
      </c>
      <c r="N15" s="508"/>
      <c r="O15" s="508"/>
      <c r="P15" s="508"/>
      <c r="Q15" s="509"/>
      <c r="R15" s="510">
        <v>5301</v>
      </c>
      <c r="S15" s="511"/>
      <c r="T15" s="511"/>
      <c r="U15" s="511"/>
      <c r="V15" s="512"/>
      <c r="W15" s="408" t="s">
        <v>7</v>
      </c>
      <c r="X15" s="340"/>
      <c r="Y15" s="340"/>
      <c r="Z15" s="340"/>
      <c r="AA15" s="340"/>
      <c r="AB15" s="341"/>
      <c r="AC15" s="371">
        <v>671</v>
      </c>
      <c r="AD15" s="372"/>
      <c r="AE15" s="372"/>
      <c r="AF15" s="372"/>
      <c r="AG15" s="373"/>
      <c r="AH15" s="371">
        <v>745</v>
      </c>
      <c r="AI15" s="372"/>
      <c r="AJ15" s="372"/>
      <c r="AK15" s="372"/>
      <c r="AL15" s="374"/>
      <c r="AM15" s="484"/>
      <c r="AN15" s="369"/>
      <c r="AO15" s="369"/>
      <c r="AP15" s="369"/>
      <c r="AQ15" s="369"/>
      <c r="AR15" s="369"/>
      <c r="AS15" s="369"/>
      <c r="AT15" s="370"/>
      <c r="AU15" s="485"/>
      <c r="AV15" s="486"/>
      <c r="AW15" s="486"/>
      <c r="AX15" s="486"/>
      <c r="AY15" s="375" t="s">
        <v>219</v>
      </c>
      <c r="AZ15" s="376"/>
      <c r="BA15" s="376"/>
      <c r="BB15" s="376"/>
      <c r="BC15" s="376"/>
      <c r="BD15" s="376"/>
      <c r="BE15" s="376"/>
      <c r="BF15" s="376"/>
      <c r="BG15" s="376"/>
      <c r="BH15" s="376"/>
      <c r="BI15" s="376"/>
      <c r="BJ15" s="376"/>
      <c r="BK15" s="376"/>
      <c r="BL15" s="376"/>
      <c r="BM15" s="377"/>
      <c r="BN15" s="336">
        <v>617910</v>
      </c>
      <c r="BO15" s="337"/>
      <c r="BP15" s="337"/>
      <c r="BQ15" s="337"/>
      <c r="BR15" s="337"/>
      <c r="BS15" s="337"/>
      <c r="BT15" s="337"/>
      <c r="BU15" s="338"/>
      <c r="BV15" s="336">
        <v>602859</v>
      </c>
      <c r="BW15" s="337"/>
      <c r="BX15" s="337"/>
      <c r="BY15" s="337"/>
      <c r="BZ15" s="337"/>
      <c r="CA15" s="337"/>
      <c r="CB15" s="337"/>
      <c r="CC15" s="338"/>
      <c r="CD15" s="513" t="s">
        <v>207</v>
      </c>
      <c r="CE15" s="514"/>
      <c r="CF15" s="514"/>
      <c r="CG15" s="514"/>
      <c r="CH15" s="514"/>
      <c r="CI15" s="514"/>
      <c r="CJ15" s="514"/>
      <c r="CK15" s="514"/>
      <c r="CL15" s="514"/>
      <c r="CM15" s="514"/>
      <c r="CN15" s="514"/>
      <c r="CO15" s="514"/>
      <c r="CP15" s="514"/>
      <c r="CQ15" s="514"/>
      <c r="CR15" s="514"/>
      <c r="CS15" s="515"/>
      <c r="CT15" s="28"/>
      <c r="CU15" s="31"/>
      <c r="CV15" s="31"/>
      <c r="CW15" s="31"/>
      <c r="CX15" s="31"/>
      <c r="CY15" s="31"/>
      <c r="CZ15" s="31"/>
      <c r="DA15" s="34"/>
      <c r="DB15" s="28"/>
      <c r="DC15" s="31"/>
      <c r="DD15" s="31"/>
      <c r="DE15" s="31"/>
      <c r="DF15" s="31"/>
      <c r="DG15" s="31"/>
      <c r="DH15" s="31"/>
      <c r="DI15" s="34"/>
    </row>
    <row r="16" spans="1:119" ht="18.75" customHeight="1" x14ac:dyDescent="0.2">
      <c r="A16" s="2"/>
      <c r="B16" s="426"/>
      <c r="C16" s="427"/>
      <c r="D16" s="427"/>
      <c r="E16" s="427"/>
      <c r="F16" s="427"/>
      <c r="G16" s="427"/>
      <c r="H16" s="427"/>
      <c r="I16" s="427"/>
      <c r="J16" s="427"/>
      <c r="K16" s="428"/>
      <c r="L16" s="497" t="s">
        <v>220</v>
      </c>
      <c r="M16" s="498"/>
      <c r="N16" s="498"/>
      <c r="O16" s="498"/>
      <c r="P16" s="498"/>
      <c r="Q16" s="499"/>
      <c r="R16" s="494" t="s">
        <v>222</v>
      </c>
      <c r="S16" s="495"/>
      <c r="T16" s="495"/>
      <c r="U16" s="495"/>
      <c r="V16" s="496"/>
      <c r="W16" s="396"/>
      <c r="X16" s="343"/>
      <c r="Y16" s="343"/>
      <c r="Z16" s="343"/>
      <c r="AA16" s="343"/>
      <c r="AB16" s="344"/>
      <c r="AC16" s="500">
        <v>25.6</v>
      </c>
      <c r="AD16" s="501"/>
      <c r="AE16" s="501"/>
      <c r="AF16" s="501"/>
      <c r="AG16" s="502"/>
      <c r="AH16" s="500">
        <v>27.1</v>
      </c>
      <c r="AI16" s="501"/>
      <c r="AJ16" s="501"/>
      <c r="AK16" s="501"/>
      <c r="AL16" s="503"/>
      <c r="AM16" s="484"/>
      <c r="AN16" s="369"/>
      <c r="AO16" s="369"/>
      <c r="AP16" s="369"/>
      <c r="AQ16" s="369"/>
      <c r="AR16" s="369"/>
      <c r="AS16" s="369"/>
      <c r="AT16" s="370"/>
      <c r="AU16" s="485"/>
      <c r="AV16" s="486"/>
      <c r="AW16" s="486"/>
      <c r="AX16" s="486"/>
      <c r="AY16" s="458" t="s">
        <v>104</v>
      </c>
      <c r="AZ16" s="459"/>
      <c r="BA16" s="459"/>
      <c r="BB16" s="459"/>
      <c r="BC16" s="459"/>
      <c r="BD16" s="459"/>
      <c r="BE16" s="459"/>
      <c r="BF16" s="459"/>
      <c r="BG16" s="459"/>
      <c r="BH16" s="459"/>
      <c r="BI16" s="459"/>
      <c r="BJ16" s="459"/>
      <c r="BK16" s="459"/>
      <c r="BL16" s="459"/>
      <c r="BM16" s="460"/>
      <c r="BN16" s="330">
        <v>3869522</v>
      </c>
      <c r="BO16" s="331"/>
      <c r="BP16" s="331"/>
      <c r="BQ16" s="331"/>
      <c r="BR16" s="331"/>
      <c r="BS16" s="331"/>
      <c r="BT16" s="331"/>
      <c r="BU16" s="332"/>
      <c r="BV16" s="330">
        <v>3780601</v>
      </c>
      <c r="BW16" s="331"/>
      <c r="BX16" s="331"/>
      <c r="BY16" s="331"/>
      <c r="BZ16" s="331"/>
      <c r="CA16" s="331"/>
      <c r="CB16" s="331"/>
      <c r="CC16" s="332"/>
      <c r="CD16" s="21"/>
      <c r="CE16" s="316"/>
      <c r="CF16" s="316"/>
      <c r="CG16" s="316"/>
      <c r="CH16" s="316"/>
      <c r="CI16" s="316"/>
      <c r="CJ16" s="316"/>
      <c r="CK16" s="316"/>
      <c r="CL16" s="316"/>
      <c r="CM16" s="316"/>
      <c r="CN16" s="316"/>
      <c r="CO16" s="316"/>
      <c r="CP16" s="316"/>
      <c r="CQ16" s="316"/>
      <c r="CR16" s="316"/>
      <c r="CS16" s="317"/>
      <c r="CT16" s="318"/>
      <c r="CU16" s="319"/>
      <c r="CV16" s="319"/>
      <c r="CW16" s="319"/>
      <c r="CX16" s="319"/>
      <c r="CY16" s="319"/>
      <c r="CZ16" s="319"/>
      <c r="DA16" s="320"/>
      <c r="DB16" s="318"/>
      <c r="DC16" s="319"/>
      <c r="DD16" s="319"/>
      <c r="DE16" s="319"/>
      <c r="DF16" s="319"/>
      <c r="DG16" s="319"/>
      <c r="DH16" s="319"/>
      <c r="DI16" s="320"/>
    </row>
    <row r="17" spans="1:113" ht="18.75" customHeight="1" x14ac:dyDescent="0.2">
      <c r="A17" s="2"/>
      <c r="B17" s="429"/>
      <c r="C17" s="430"/>
      <c r="D17" s="430"/>
      <c r="E17" s="430"/>
      <c r="F17" s="430"/>
      <c r="G17" s="430"/>
      <c r="H17" s="430"/>
      <c r="I17" s="430"/>
      <c r="J17" s="430"/>
      <c r="K17" s="431"/>
      <c r="L17" s="15"/>
      <c r="M17" s="491" t="s">
        <v>99</v>
      </c>
      <c r="N17" s="492"/>
      <c r="O17" s="492"/>
      <c r="P17" s="492"/>
      <c r="Q17" s="493"/>
      <c r="R17" s="494" t="s">
        <v>225</v>
      </c>
      <c r="S17" s="495"/>
      <c r="T17" s="495"/>
      <c r="U17" s="495"/>
      <c r="V17" s="496"/>
      <c r="W17" s="408" t="s">
        <v>91</v>
      </c>
      <c r="X17" s="340"/>
      <c r="Y17" s="340"/>
      <c r="Z17" s="340"/>
      <c r="AA17" s="340"/>
      <c r="AB17" s="341"/>
      <c r="AC17" s="371">
        <v>1483</v>
      </c>
      <c r="AD17" s="372"/>
      <c r="AE17" s="372"/>
      <c r="AF17" s="372"/>
      <c r="AG17" s="373"/>
      <c r="AH17" s="371">
        <v>1431</v>
      </c>
      <c r="AI17" s="372"/>
      <c r="AJ17" s="372"/>
      <c r="AK17" s="372"/>
      <c r="AL17" s="374"/>
      <c r="AM17" s="484"/>
      <c r="AN17" s="369"/>
      <c r="AO17" s="369"/>
      <c r="AP17" s="369"/>
      <c r="AQ17" s="369"/>
      <c r="AR17" s="369"/>
      <c r="AS17" s="369"/>
      <c r="AT17" s="370"/>
      <c r="AU17" s="485"/>
      <c r="AV17" s="486"/>
      <c r="AW17" s="486"/>
      <c r="AX17" s="486"/>
      <c r="AY17" s="458" t="s">
        <v>226</v>
      </c>
      <c r="AZ17" s="459"/>
      <c r="BA17" s="459"/>
      <c r="BB17" s="459"/>
      <c r="BC17" s="459"/>
      <c r="BD17" s="459"/>
      <c r="BE17" s="459"/>
      <c r="BF17" s="459"/>
      <c r="BG17" s="459"/>
      <c r="BH17" s="459"/>
      <c r="BI17" s="459"/>
      <c r="BJ17" s="459"/>
      <c r="BK17" s="459"/>
      <c r="BL17" s="459"/>
      <c r="BM17" s="460"/>
      <c r="BN17" s="330">
        <v>740189</v>
      </c>
      <c r="BO17" s="331"/>
      <c r="BP17" s="331"/>
      <c r="BQ17" s="331"/>
      <c r="BR17" s="331"/>
      <c r="BS17" s="331"/>
      <c r="BT17" s="331"/>
      <c r="BU17" s="332"/>
      <c r="BV17" s="330">
        <v>726557</v>
      </c>
      <c r="BW17" s="331"/>
      <c r="BX17" s="331"/>
      <c r="BY17" s="331"/>
      <c r="BZ17" s="331"/>
      <c r="CA17" s="331"/>
      <c r="CB17" s="331"/>
      <c r="CC17" s="332"/>
      <c r="CD17" s="21"/>
      <c r="CE17" s="316"/>
      <c r="CF17" s="316"/>
      <c r="CG17" s="316"/>
      <c r="CH17" s="316"/>
      <c r="CI17" s="316"/>
      <c r="CJ17" s="316"/>
      <c r="CK17" s="316"/>
      <c r="CL17" s="316"/>
      <c r="CM17" s="316"/>
      <c r="CN17" s="316"/>
      <c r="CO17" s="316"/>
      <c r="CP17" s="316"/>
      <c r="CQ17" s="316"/>
      <c r="CR17" s="316"/>
      <c r="CS17" s="317"/>
      <c r="CT17" s="318"/>
      <c r="CU17" s="319"/>
      <c r="CV17" s="319"/>
      <c r="CW17" s="319"/>
      <c r="CX17" s="319"/>
      <c r="CY17" s="319"/>
      <c r="CZ17" s="319"/>
      <c r="DA17" s="320"/>
      <c r="DB17" s="318"/>
      <c r="DC17" s="319"/>
      <c r="DD17" s="319"/>
      <c r="DE17" s="319"/>
      <c r="DF17" s="319"/>
      <c r="DG17" s="319"/>
      <c r="DH17" s="319"/>
      <c r="DI17" s="320"/>
    </row>
    <row r="18" spans="1:113" ht="18.75" customHeight="1" x14ac:dyDescent="0.2">
      <c r="A18" s="2"/>
      <c r="B18" s="471" t="s">
        <v>227</v>
      </c>
      <c r="C18" s="422"/>
      <c r="D18" s="422"/>
      <c r="E18" s="472"/>
      <c r="F18" s="472"/>
      <c r="G18" s="472"/>
      <c r="H18" s="472"/>
      <c r="I18" s="472"/>
      <c r="J18" s="472"/>
      <c r="K18" s="472"/>
      <c r="L18" s="487">
        <v>197.85</v>
      </c>
      <c r="M18" s="487"/>
      <c r="N18" s="487"/>
      <c r="O18" s="487"/>
      <c r="P18" s="487"/>
      <c r="Q18" s="487"/>
      <c r="R18" s="488"/>
      <c r="S18" s="488"/>
      <c r="T18" s="488"/>
      <c r="U18" s="488"/>
      <c r="V18" s="489"/>
      <c r="W18" s="409"/>
      <c r="X18" s="410"/>
      <c r="Y18" s="410"/>
      <c r="Z18" s="410"/>
      <c r="AA18" s="410"/>
      <c r="AB18" s="403"/>
      <c r="AC18" s="446">
        <v>56.6</v>
      </c>
      <c r="AD18" s="447"/>
      <c r="AE18" s="447"/>
      <c r="AF18" s="447"/>
      <c r="AG18" s="490"/>
      <c r="AH18" s="446">
        <v>52</v>
      </c>
      <c r="AI18" s="447"/>
      <c r="AJ18" s="447"/>
      <c r="AK18" s="447"/>
      <c r="AL18" s="448"/>
      <c r="AM18" s="484"/>
      <c r="AN18" s="369"/>
      <c r="AO18" s="369"/>
      <c r="AP18" s="369"/>
      <c r="AQ18" s="369"/>
      <c r="AR18" s="369"/>
      <c r="AS18" s="369"/>
      <c r="AT18" s="370"/>
      <c r="AU18" s="485"/>
      <c r="AV18" s="486"/>
      <c r="AW18" s="486"/>
      <c r="AX18" s="486"/>
      <c r="AY18" s="458" t="s">
        <v>228</v>
      </c>
      <c r="AZ18" s="459"/>
      <c r="BA18" s="459"/>
      <c r="BB18" s="459"/>
      <c r="BC18" s="459"/>
      <c r="BD18" s="459"/>
      <c r="BE18" s="459"/>
      <c r="BF18" s="459"/>
      <c r="BG18" s="459"/>
      <c r="BH18" s="459"/>
      <c r="BI18" s="459"/>
      <c r="BJ18" s="459"/>
      <c r="BK18" s="459"/>
      <c r="BL18" s="459"/>
      <c r="BM18" s="460"/>
      <c r="BN18" s="330">
        <v>3154109</v>
      </c>
      <c r="BO18" s="331"/>
      <c r="BP18" s="331"/>
      <c r="BQ18" s="331"/>
      <c r="BR18" s="331"/>
      <c r="BS18" s="331"/>
      <c r="BT18" s="331"/>
      <c r="BU18" s="332"/>
      <c r="BV18" s="330">
        <v>2873734</v>
      </c>
      <c r="BW18" s="331"/>
      <c r="BX18" s="331"/>
      <c r="BY18" s="331"/>
      <c r="BZ18" s="331"/>
      <c r="CA18" s="331"/>
      <c r="CB18" s="331"/>
      <c r="CC18" s="332"/>
      <c r="CD18" s="21"/>
      <c r="CE18" s="316"/>
      <c r="CF18" s="316"/>
      <c r="CG18" s="316"/>
      <c r="CH18" s="316"/>
      <c r="CI18" s="316"/>
      <c r="CJ18" s="316"/>
      <c r="CK18" s="316"/>
      <c r="CL18" s="316"/>
      <c r="CM18" s="316"/>
      <c r="CN18" s="316"/>
      <c r="CO18" s="316"/>
      <c r="CP18" s="316"/>
      <c r="CQ18" s="316"/>
      <c r="CR18" s="316"/>
      <c r="CS18" s="317"/>
      <c r="CT18" s="318"/>
      <c r="CU18" s="319"/>
      <c r="CV18" s="319"/>
      <c r="CW18" s="319"/>
      <c r="CX18" s="319"/>
      <c r="CY18" s="319"/>
      <c r="CZ18" s="319"/>
      <c r="DA18" s="320"/>
      <c r="DB18" s="318"/>
      <c r="DC18" s="319"/>
      <c r="DD18" s="319"/>
      <c r="DE18" s="319"/>
      <c r="DF18" s="319"/>
      <c r="DG18" s="319"/>
      <c r="DH18" s="319"/>
      <c r="DI18" s="320"/>
    </row>
    <row r="19" spans="1:113" ht="18.75" customHeight="1" x14ac:dyDescent="0.2">
      <c r="A19" s="2"/>
      <c r="B19" s="471" t="s">
        <v>55</v>
      </c>
      <c r="C19" s="422"/>
      <c r="D19" s="422"/>
      <c r="E19" s="472"/>
      <c r="F19" s="472"/>
      <c r="G19" s="472"/>
      <c r="H19" s="472"/>
      <c r="I19" s="472"/>
      <c r="J19" s="472"/>
      <c r="K19" s="472"/>
      <c r="L19" s="473">
        <v>27</v>
      </c>
      <c r="M19" s="473"/>
      <c r="N19" s="473"/>
      <c r="O19" s="473"/>
      <c r="P19" s="473"/>
      <c r="Q19" s="473"/>
      <c r="R19" s="474"/>
      <c r="S19" s="474"/>
      <c r="T19" s="474"/>
      <c r="U19" s="474"/>
      <c r="V19" s="475"/>
      <c r="W19" s="392"/>
      <c r="X19" s="393"/>
      <c r="Y19" s="393"/>
      <c r="Z19" s="393"/>
      <c r="AA19" s="393"/>
      <c r="AB19" s="393"/>
      <c r="AC19" s="482"/>
      <c r="AD19" s="482"/>
      <c r="AE19" s="482"/>
      <c r="AF19" s="482"/>
      <c r="AG19" s="482"/>
      <c r="AH19" s="482"/>
      <c r="AI19" s="482"/>
      <c r="AJ19" s="482"/>
      <c r="AK19" s="482"/>
      <c r="AL19" s="483"/>
      <c r="AM19" s="484"/>
      <c r="AN19" s="369"/>
      <c r="AO19" s="369"/>
      <c r="AP19" s="369"/>
      <c r="AQ19" s="369"/>
      <c r="AR19" s="369"/>
      <c r="AS19" s="369"/>
      <c r="AT19" s="370"/>
      <c r="AU19" s="485"/>
      <c r="AV19" s="486"/>
      <c r="AW19" s="486"/>
      <c r="AX19" s="486"/>
      <c r="AY19" s="458" t="s">
        <v>229</v>
      </c>
      <c r="AZ19" s="459"/>
      <c r="BA19" s="459"/>
      <c r="BB19" s="459"/>
      <c r="BC19" s="459"/>
      <c r="BD19" s="459"/>
      <c r="BE19" s="459"/>
      <c r="BF19" s="459"/>
      <c r="BG19" s="459"/>
      <c r="BH19" s="459"/>
      <c r="BI19" s="459"/>
      <c r="BJ19" s="459"/>
      <c r="BK19" s="459"/>
      <c r="BL19" s="459"/>
      <c r="BM19" s="460"/>
      <c r="BN19" s="330">
        <v>5387652</v>
      </c>
      <c r="BO19" s="331"/>
      <c r="BP19" s="331"/>
      <c r="BQ19" s="331"/>
      <c r="BR19" s="331"/>
      <c r="BS19" s="331"/>
      <c r="BT19" s="331"/>
      <c r="BU19" s="332"/>
      <c r="BV19" s="330">
        <v>4769581</v>
      </c>
      <c r="BW19" s="331"/>
      <c r="BX19" s="331"/>
      <c r="BY19" s="331"/>
      <c r="BZ19" s="331"/>
      <c r="CA19" s="331"/>
      <c r="CB19" s="331"/>
      <c r="CC19" s="332"/>
      <c r="CD19" s="21"/>
      <c r="CE19" s="316"/>
      <c r="CF19" s="316"/>
      <c r="CG19" s="316"/>
      <c r="CH19" s="316"/>
      <c r="CI19" s="316"/>
      <c r="CJ19" s="316"/>
      <c r="CK19" s="316"/>
      <c r="CL19" s="316"/>
      <c r="CM19" s="316"/>
      <c r="CN19" s="316"/>
      <c r="CO19" s="316"/>
      <c r="CP19" s="316"/>
      <c r="CQ19" s="316"/>
      <c r="CR19" s="316"/>
      <c r="CS19" s="317"/>
      <c r="CT19" s="318"/>
      <c r="CU19" s="319"/>
      <c r="CV19" s="319"/>
      <c r="CW19" s="319"/>
      <c r="CX19" s="319"/>
      <c r="CY19" s="319"/>
      <c r="CZ19" s="319"/>
      <c r="DA19" s="320"/>
      <c r="DB19" s="318"/>
      <c r="DC19" s="319"/>
      <c r="DD19" s="319"/>
      <c r="DE19" s="319"/>
      <c r="DF19" s="319"/>
      <c r="DG19" s="319"/>
      <c r="DH19" s="319"/>
      <c r="DI19" s="320"/>
    </row>
    <row r="20" spans="1:113" ht="18.75" customHeight="1" x14ac:dyDescent="0.2">
      <c r="A20" s="2"/>
      <c r="B20" s="471" t="s">
        <v>232</v>
      </c>
      <c r="C20" s="422"/>
      <c r="D20" s="422"/>
      <c r="E20" s="472"/>
      <c r="F20" s="472"/>
      <c r="G20" s="472"/>
      <c r="H20" s="472"/>
      <c r="I20" s="472"/>
      <c r="J20" s="472"/>
      <c r="K20" s="472"/>
      <c r="L20" s="473">
        <v>2206</v>
      </c>
      <c r="M20" s="473"/>
      <c r="N20" s="473"/>
      <c r="O20" s="473"/>
      <c r="P20" s="473"/>
      <c r="Q20" s="473"/>
      <c r="R20" s="474"/>
      <c r="S20" s="474"/>
      <c r="T20" s="474"/>
      <c r="U20" s="474"/>
      <c r="V20" s="475"/>
      <c r="W20" s="409"/>
      <c r="X20" s="410"/>
      <c r="Y20" s="410"/>
      <c r="Z20" s="410"/>
      <c r="AA20" s="410"/>
      <c r="AB20" s="410"/>
      <c r="AC20" s="476"/>
      <c r="AD20" s="476"/>
      <c r="AE20" s="476"/>
      <c r="AF20" s="476"/>
      <c r="AG20" s="476"/>
      <c r="AH20" s="476"/>
      <c r="AI20" s="476"/>
      <c r="AJ20" s="476"/>
      <c r="AK20" s="476"/>
      <c r="AL20" s="477"/>
      <c r="AM20" s="478"/>
      <c r="AN20" s="438"/>
      <c r="AO20" s="438"/>
      <c r="AP20" s="438"/>
      <c r="AQ20" s="438"/>
      <c r="AR20" s="438"/>
      <c r="AS20" s="438"/>
      <c r="AT20" s="439"/>
      <c r="AU20" s="479"/>
      <c r="AV20" s="480"/>
      <c r="AW20" s="480"/>
      <c r="AX20" s="481"/>
      <c r="AY20" s="458"/>
      <c r="AZ20" s="459"/>
      <c r="BA20" s="459"/>
      <c r="BB20" s="459"/>
      <c r="BC20" s="459"/>
      <c r="BD20" s="459"/>
      <c r="BE20" s="459"/>
      <c r="BF20" s="459"/>
      <c r="BG20" s="459"/>
      <c r="BH20" s="459"/>
      <c r="BI20" s="459"/>
      <c r="BJ20" s="459"/>
      <c r="BK20" s="459"/>
      <c r="BL20" s="459"/>
      <c r="BM20" s="460"/>
      <c r="BN20" s="330"/>
      <c r="BO20" s="331"/>
      <c r="BP20" s="331"/>
      <c r="BQ20" s="331"/>
      <c r="BR20" s="331"/>
      <c r="BS20" s="331"/>
      <c r="BT20" s="331"/>
      <c r="BU20" s="332"/>
      <c r="BV20" s="330"/>
      <c r="BW20" s="331"/>
      <c r="BX20" s="331"/>
      <c r="BY20" s="331"/>
      <c r="BZ20" s="331"/>
      <c r="CA20" s="331"/>
      <c r="CB20" s="331"/>
      <c r="CC20" s="332"/>
      <c r="CD20" s="21"/>
      <c r="CE20" s="316"/>
      <c r="CF20" s="316"/>
      <c r="CG20" s="316"/>
      <c r="CH20" s="316"/>
      <c r="CI20" s="316"/>
      <c r="CJ20" s="316"/>
      <c r="CK20" s="316"/>
      <c r="CL20" s="316"/>
      <c r="CM20" s="316"/>
      <c r="CN20" s="316"/>
      <c r="CO20" s="316"/>
      <c r="CP20" s="316"/>
      <c r="CQ20" s="316"/>
      <c r="CR20" s="316"/>
      <c r="CS20" s="317"/>
      <c r="CT20" s="318"/>
      <c r="CU20" s="319"/>
      <c r="CV20" s="319"/>
      <c r="CW20" s="319"/>
      <c r="CX20" s="319"/>
      <c r="CY20" s="319"/>
      <c r="CZ20" s="319"/>
      <c r="DA20" s="320"/>
      <c r="DB20" s="318"/>
      <c r="DC20" s="319"/>
      <c r="DD20" s="319"/>
      <c r="DE20" s="319"/>
      <c r="DF20" s="319"/>
      <c r="DG20" s="319"/>
      <c r="DH20" s="319"/>
      <c r="DI20" s="320"/>
    </row>
    <row r="21" spans="1:113" ht="18.75" customHeight="1" x14ac:dyDescent="0.2">
      <c r="A21" s="2"/>
      <c r="B21" s="468" t="s">
        <v>235</v>
      </c>
      <c r="C21" s="469"/>
      <c r="D21" s="469"/>
      <c r="E21" s="469"/>
      <c r="F21" s="469"/>
      <c r="G21" s="469"/>
      <c r="H21" s="469"/>
      <c r="I21" s="469"/>
      <c r="J21" s="469"/>
      <c r="K21" s="469"/>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70"/>
      <c r="AY21" s="449"/>
      <c r="AZ21" s="450"/>
      <c r="BA21" s="450"/>
      <c r="BB21" s="450"/>
      <c r="BC21" s="450"/>
      <c r="BD21" s="450"/>
      <c r="BE21" s="450"/>
      <c r="BF21" s="450"/>
      <c r="BG21" s="450"/>
      <c r="BH21" s="450"/>
      <c r="BI21" s="450"/>
      <c r="BJ21" s="450"/>
      <c r="BK21" s="450"/>
      <c r="BL21" s="450"/>
      <c r="BM21" s="451"/>
      <c r="BN21" s="333"/>
      <c r="BO21" s="334"/>
      <c r="BP21" s="334"/>
      <c r="BQ21" s="334"/>
      <c r="BR21" s="334"/>
      <c r="BS21" s="334"/>
      <c r="BT21" s="334"/>
      <c r="BU21" s="335"/>
      <c r="BV21" s="333"/>
      <c r="BW21" s="334"/>
      <c r="BX21" s="334"/>
      <c r="BY21" s="334"/>
      <c r="BZ21" s="334"/>
      <c r="CA21" s="334"/>
      <c r="CB21" s="334"/>
      <c r="CC21" s="335"/>
      <c r="CD21" s="21"/>
      <c r="CE21" s="316"/>
      <c r="CF21" s="316"/>
      <c r="CG21" s="316"/>
      <c r="CH21" s="316"/>
      <c r="CI21" s="316"/>
      <c r="CJ21" s="316"/>
      <c r="CK21" s="316"/>
      <c r="CL21" s="316"/>
      <c r="CM21" s="316"/>
      <c r="CN21" s="316"/>
      <c r="CO21" s="316"/>
      <c r="CP21" s="316"/>
      <c r="CQ21" s="316"/>
      <c r="CR21" s="316"/>
      <c r="CS21" s="317"/>
      <c r="CT21" s="318"/>
      <c r="CU21" s="319"/>
      <c r="CV21" s="319"/>
      <c r="CW21" s="319"/>
      <c r="CX21" s="319"/>
      <c r="CY21" s="319"/>
      <c r="CZ21" s="319"/>
      <c r="DA21" s="320"/>
      <c r="DB21" s="318"/>
      <c r="DC21" s="319"/>
      <c r="DD21" s="319"/>
      <c r="DE21" s="319"/>
      <c r="DF21" s="319"/>
      <c r="DG21" s="319"/>
      <c r="DH21" s="319"/>
      <c r="DI21" s="320"/>
    </row>
    <row r="22" spans="1:113" ht="18.75" customHeight="1" x14ac:dyDescent="0.2">
      <c r="A22" s="2"/>
      <c r="B22" s="453" t="s">
        <v>236</v>
      </c>
      <c r="C22" s="360"/>
      <c r="D22" s="361"/>
      <c r="E22" s="339" t="s">
        <v>5</v>
      </c>
      <c r="F22" s="340"/>
      <c r="G22" s="340"/>
      <c r="H22" s="340"/>
      <c r="I22" s="340"/>
      <c r="J22" s="340"/>
      <c r="K22" s="341"/>
      <c r="L22" s="339" t="s">
        <v>238</v>
      </c>
      <c r="M22" s="340"/>
      <c r="N22" s="340"/>
      <c r="O22" s="340"/>
      <c r="P22" s="341"/>
      <c r="Q22" s="345" t="s">
        <v>239</v>
      </c>
      <c r="R22" s="346"/>
      <c r="S22" s="346"/>
      <c r="T22" s="346"/>
      <c r="U22" s="346"/>
      <c r="V22" s="347"/>
      <c r="W22" s="359" t="s">
        <v>53</v>
      </c>
      <c r="X22" s="360"/>
      <c r="Y22" s="361"/>
      <c r="Z22" s="339" t="s">
        <v>5</v>
      </c>
      <c r="AA22" s="340"/>
      <c r="AB22" s="340"/>
      <c r="AC22" s="340"/>
      <c r="AD22" s="340"/>
      <c r="AE22" s="340"/>
      <c r="AF22" s="340"/>
      <c r="AG22" s="341"/>
      <c r="AH22" s="351" t="s">
        <v>177</v>
      </c>
      <c r="AI22" s="340"/>
      <c r="AJ22" s="340"/>
      <c r="AK22" s="340"/>
      <c r="AL22" s="341"/>
      <c r="AM22" s="351" t="s">
        <v>241</v>
      </c>
      <c r="AN22" s="352"/>
      <c r="AO22" s="352"/>
      <c r="AP22" s="352"/>
      <c r="AQ22" s="352"/>
      <c r="AR22" s="353"/>
      <c r="AS22" s="345" t="s">
        <v>239</v>
      </c>
      <c r="AT22" s="346"/>
      <c r="AU22" s="346"/>
      <c r="AV22" s="346"/>
      <c r="AW22" s="346"/>
      <c r="AX22" s="357"/>
      <c r="AY22" s="375" t="s">
        <v>242</v>
      </c>
      <c r="AZ22" s="376"/>
      <c r="BA22" s="376"/>
      <c r="BB22" s="376"/>
      <c r="BC22" s="376"/>
      <c r="BD22" s="376"/>
      <c r="BE22" s="376"/>
      <c r="BF22" s="376"/>
      <c r="BG22" s="376"/>
      <c r="BH22" s="376"/>
      <c r="BI22" s="376"/>
      <c r="BJ22" s="376"/>
      <c r="BK22" s="376"/>
      <c r="BL22" s="376"/>
      <c r="BM22" s="377"/>
      <c r="BN22" s="336">
        <v>5993349</v>
      </c>
      <c r="BO22" s="337"/>
      <c r="BP22" s="337"/>
      <c r="BQ22" s="337"/>
      <c r="BR22" s="337"/>
      <c r="BS22" s="337"/>
      <c r="BT22" s="337"/>
      <c r="BU22" s="338"/>
      <c r="BV22" s="336">
        <v>5802275</v>
      </c>
      <c r="BW22" s="337"/>
      <c r="BX22" s="337"/>
      <c r="BY22" s="337"/>
      <c r="BZ22" s="337"/>
      <c r="CA22" s="337"/>
      <c r="CB22" s="337"/>
      <c r="CC22" s="338"/>
      <c r="CD22" s="21"/>
      <c r="CE22" s="316"/>
      <c r="CF22" s="316"/>
      <c r="CG22" s="316"/>
      <c r="CH22" s="316"/>
      <c r="CI22" s="316"/>
      <c r="CJ22" s="316"/>
      <c r="CK22" s="316"/>
      <c r="CL22" s="316"/>
      <c r="CM22" s="316"/>
      <c r="CN22" s="316"/>
      <c r="CO22" s="316"/>
      <c r="CP22" s="316"/>
      <c r="CQ22" s="316"/>
      <c r="CR22" s="316"/>
      <c r="CS22" s="317"/>
      <c r="CT22" s="318"/>
      <c r="CU22" s="319"/>
      <c r="CV22" s="319"/>
      <c r="CW22" s="319"/>
      <c r="CX22" s="319"/>
      <c r="CY22" s="319"/>
      <c r="CZ22" s="319"/>
      <c r="DA22" s="320"/>
      <c r="DB22" s="318"/>
      <c r="DC22" s="319"/>
      <c r="DD22" s="319"/>
      <c r="DE22" s="319"/>
      <c r="DF22" s="319"/>
      <c r="DG22" s="319"/>
      <c r="DH22" s="319"/>
      <c r="DI22" s="320"/>
    </row>
    <row r="23" spans="1:113" ht="18.75" customHeight="1" x14ac:dyDescent="0.2">
      <c r="A23" s="2"/>
      <c r="B23" s="454"/>
      <c r="C23" s="363"/>
      <c r="D23" s="364"/>
      <c r="E23" s="342"/>
      <c r="F23" s="343"/>
      <c r="G23" s="343"/>
      <c r="H23" s="343"/>
      <c r="I23" s="343"/>
      <c r="J23" s="343"/>
      <c r="K23" s="344"/>
      <c r="L23" s="342"/>
      <c r="M23" s="343"/>
      <c r="N23" s="343"/>
      <c r="O23" s="343"/>
      <c r="P23" s="344"/>
      <c r="Q23" s="348"/>
      <c r="R23" s="349"/>
      <c r="S23" s="349"/>
      <c r="T23" s="349"/>
      <c r="U23" s="349"/>
      <c r="V23" s="350"/>
      <c r="W23" s="362"/>
      <c r="X23" s="363"/>
      <c r="Y23" s="364"/>
      <c r="Z23" s="342"/>
      <c r="AA23" s="343"/>
      <c r="AB23" s="343"/>
      <c r="AC23" s="343"/>
      <c r="AD23" s="343"/>
      <c r="AE23" s="343"/>
      <c r="AF23" s="343"/>
      <c r="AG23" s="344"/>
      <c r="AH23" s="342"/>
      <c r="AI23" s="343"/>
      <c r="AJ23" s="343"/>
      <c r="AK23" s="343"/>
      <c r="AL23" s="344"/>
      <c r="AM23" s="354"/>
      <c r="AN23" s="355"/>
      <c r="AO23" s="355"/>
      <c r="AP23" s="355"/>
      <c r="AQ23" s="355"/>
      <c r="AR23" s="356"/>
      <c r="AS23" s="348"/>
      <c r="AT23" s="349"/>
      <c r="AU23" s="349"/>
      <c r="AV23" s="349"/>
      <c r="AW23" s="349"/>
      <c r="AX23" s="358"/>
      <c r="AY23" s="458" t="s">
        <v>245</v>
      </c>
      <c r="AZ23" s="459"/>
      <c r="BA23" s="459"/>
      <c r="BB23" s="459"/>
      <c r="BC23" s="459"/>
      <c r="BD23" s="459"/>
      <c r="BE23" s="459"/>
      <c r="BF23" s="459"/>
      <c r="BG23" s="459"/>
      <c r="BH23" s="459"/>
      <c r="BI23" s="459"/>
      <c r="BJ23" s="459"/>
      <c r="BK23" s="459"/>
      <c r="BL23" s="459"/>
      <c r="BM23" s="460"/>
      <c r="BN23" s="330">
        <v>5152474</v>
      </c>
      <c r="BO23" s="331"/>
      <c r="BP23" s="331"/>
      <c r="BQ23" s="331"/>
      <c r="BR23" s="331"/>
      <c r="BS23" s="331"/>
      <c r="BT23" s="331"/>
      <c r="BU23" s="332"/>
      <c r="BV23" s="330">
        <v>5363980</v>
      </c>
      <c r="BW23" s="331"/>
      <c r="BX23" s="331"/>
      <c r="BY23" s="331"/>
      <c r="BZ23" s="331"/>
      <c r="CA23" s="331"/>
      <c r="CB23" s="331"/>
      <c r="CC23" s="332"/>
      <c r="CD23" s="21"/>
      <c r="CE23" s="316"/>
      <c r="CF23" s="316"/>
      <c r="CG23" s="316"/>
      <c r="CH23" s="316"/>
      <c r="CI23" s="316"/>
      <c r="CJ23" s="316"/>
      <c r="CK23" s="316"/>
      <c r="CL23" s="316"/>
      <c r="CM23" s="316"/>
      <c r="CN23" s="316"/>
      <c r="CO23" s="316"/>
      <c r="CP23" s="316"/>
      <c r="CQ23" s="316"/>
      <c r="CR23" s="316"/>
      <c r="CS23" s="317"/>
      <c r="CT23" s="318"/>
      <c r="CU23" s="319"/>
      <c r="CV23" s="319"/>
      <c r="CW23" s="319"/>
      <c r="CX23" s="319"/>
      <c r="CY23" s="319"/>
      <c r="CZ23" s="319"/>
      <c r="DA23" s="320"/>
      <c r="DB23" s="318"/>
      <c r="DC23" s="319"/>
      <c r="DD23" s="319"/>
      <c r="DE23" s="319"/>
      <c r="DF23" s="319"/>
      <c r="DG23" s="319"/>
      <c r="DH23" s="319"/>
      <c r="DI23" s="320"/>
    </row>
    <row r="24" spans="1:113" ht="18.75" customHeight="1" x14ac:dyDescent="0.2">
      <c r="A24" s="2"/>
      <c r="B24" s="454"/>
      <c r="C24" s="363"/>
      <c r="D24" s="364"/>
      <c r="E24" s="368" t="s">
        <v>246</v>
      </c>
      <c r="F24" s="369"/>
      <c r="G24" s="369"/>
      <c r="H24" s="369"/>
      <c r="I24" s="369"/>
      <c r="J24" s="369"/>
      <c r="K24" s="370"/>
      <c r="L24" s="371">
        <v>1</v>
      </c>
      <c r="M24" s="372"/>
      <c r="N24" s="372"/>
      <c r="O24" s="372"/>
      <c r="P24" s="373"/>
      <c r="Q24" s="371">
        <v>6600</v>
      </c>
      <c r="R24" s="372"/>
      <c r="S24" s="372"/>
      <c r="T24" s="372"/>
      <c r="U24" s="372"/>
      <c r="V24" s="373"/>
      <c r="W24" s="362"/>
      <c r="X24" s="363"/>
      <c r="Y24" s="364"/>
      <c r="Z24" s="368" t="s">
        <v>248</v>
      </c>
      <c r="AA24" s="369"/>
      <c r="AB24" s="369"/>
      <c r="AC24" s="369"/>
      <c r="AD24" s="369"/>
      <c r="AE24" s="369"/>
      <c r="AF24" s="369"/>
      <c r="AG24" s="370"/>
      <c r="AH24" s="371">
        <v>91</v>
      </c>
      <c r="AI24" s="372"/>
      <c r="AJ24" s="372"/>
      <c r="AK24" s="372"/>
      <c r="AL24" s="373"/>
      <c r="AM24" s="371">
        <v>257257</v>
      </c>
      <c r="AN24" s="372"/>
      <c r="AO24" s="372"/>
      <c r="AP24" s="372"/>
      <c r="AQ24" s="372"/>
      <c r="AR24" s="373"/>
      <c r="AS24" s="371">
        <v>2827</v>
      </c>
      <c r="AT24" s="372"/>
      <c r="AU24" s="372"/>
      <c r="AV24" s="372"/>
      <c r="AW24" s="372"/>
      <c r="AX24" s="374"/>
      <c r="AY24" s="449" t="s">
        <v>249</v>
      </c>
      <c r="AZ24" s="450"/>
      <c r="BA24" s="450"/>
      <c r="BB24" s="450"/>
      <c r="BC24" s="450"/>
      <c r="BD24" s="450"/>
      <c r="BE24" s="450"/>
      <c r="BF24" s="450"/>
      <c r="BG24" s="450"/>
      <c r="BH24" s="450"/>
      <c r="BI24" s="450"/>
      <c r="BJ24" s="450"/>
      <c r="BK24" s="450"/>
      <c r="BL24" s="450"/>
      <c r="BM24" s="451"/>
      <c r="BN24" s="330">
        <v>5701882</v>
      </c>
      <c r="BO24" s="331"/>
      <c r="BP24" s="331"/>
      <c r="BQ24" s="331"/>
      <c r="BR24" s="331"/>
      <c r="BS24" s="331"/>
      <c r="BT24" s="331"/>
      <c r="BU24" s="332"/>
      <c r="BV24" s="330">
        <v>5434237</v>
      </c>
      <c r="BW24" s="331"/>
      <c r="BX24" s="331"/>
      <c r="BY24" s="331"/>
      <c r="BZ24" s="331"/>
      <c r="CA24" s="331"/>
      <c r="CB24" s="331"/>
      <c r="CC24" s="332"/>
      <c r="CD24" s="21"/>
      <c r="CE24" s="316"/>
      <c r="CF24" s="316"/>
      <c r="CG24" s="316"/>
      <c r="CH24" s="316"/>
      <c r="CI24" s="316"/>
      <c r="CJ24" s="316"/>
      <c r="CK24" s="316"/>
      <c r="CL24" s="316"/>
      <c r="CM24" s="316"/>
      <c r="CN24" s="316"/>
      <c r="CO24" s="316"/>
      <c r="CP24" s="316"/>
      <c r="CQ24" s="316"/>
      <c r="CR24" s="316"/>
      <c r="CS24" s="317"/>
      <c r="CT24" s="318"/>
      <c r="CU24" s="319"/>
      <c r="CV24" s="319"/>
      <c r="CW24" s="319"/>
      <c r="CX24" s="319"/>
      <c r="CY24" s="319"/>
      <c r="CZ24" s="319"/>
      <c r="DA24" s="320"/>
      <c r="DB24" s="318"/>
      <c r="DC24" s="319"/>
      <c r="DD24" s="319"/>
      <c r="DE24" s="319"/>
      <c r="DF24" s="319"/>
      <c r="DG24" s="319"/>
      <c r="DH24" s="319"/>
      <c r="DI24" s="320"/>
    </row>
    <row r="25" spans="1:113" ht="18.75" customHeight="1" x14ac:dyDescent="0.2">
      <c r="A25" s="2"/>
      <c r="B25" s="454"/>
      <c r="C25" s="363"/>
      <c r="D25" s="364"/>
      <c r="E25" s="368" t="s">
        <v>251</v>
      </c>
      <c r="F25" s="369"/>
      <c r="G25" s="369"/>
      <c r="H25" s="369"/>
      <c r="I25" s="369"/>
      <c r="J25" s="369"/>
      <c r="K25" s="370"/>
      <c r="L25" s="371">
        <v>1</v>
      </c>
      <c r="M25" s="372"/>
      <c r="N25" s="372"/>
      <c r="O25" s="372"/>
      <c r="P25" s="373"/>
      <c r="Q25" s="371">
        <v>5670</v>
      </c>
      <c r="R25" s="372"/>
      <c r="S25" s="372"/>
      <c r="T25" s="372"/>
      <c r="U25" s="372"/>
      <c r="V25" s="373"/>
      <c r="W25" s="362"/>
      <c r="X25" s="363"/>
      <c r="Y25" s="364"/>
      <c r="Z25" s="368" t="s">
        <v>254</v>
      </c>
      <c r="AA25" s="369"/>
      <c r="AB25" s="369"/>
      <c r="AC25" s="369"/>
      <c r="AD25" s="369"/>
      <c r="AE25" s="369"/>
      <c r="AF25" s="369"/>
      <c r="AG25" s="370"/>
      <c r="AH25" s="371" t="s">
        <v>195</v>
      </c>
      <c r="AI25" s="372"/>
      <c r="AJ25" s="372"/>
      <c r="AK25" s="372"/>
      <c r="AL25" s="373"/>
      <c r="AM25" s="371" t="s">
        <v>195</v>
      </c>
      <c r="AN25" s="372"/>
      <c r="AO25" s="372"/>
      <c r="AP25" s="372"/>
      <c r="AQ25" s="372"/>
      <c r="AR25" s="373"/>
      <c r="AS25" s="371" t="s">
        <v>195</v>
      </c>
      <c r="AT25" s="372"/>
      <c r="AU25" s="372"/>
      <c r="AV25" s="372"/>
      <c r="AW25" s="372"/>
      <c r="AX25" s="374"/>
      <c r="AY25" s="375" t="s">
        <v>35</v>
      </c>
      <c r="AZ25" s="376"/>
      <c r="BA25" s="376"/>
      <c r="BB25" s="376"/>
      <c r="BC25" s="376"/>
      <c r="BD25" s="376"/>
      <c r="BE25" s="376"/>
      <c r="BF25" s="376"/>
      <c r="BG25" s="376"/>
      <c r="BH25" s="376"/>
      <c r="BI25" s="376"/>
      <c r="BJ25" s="376"/>
      <c r="BK25" s="376"/>
      <c r="BL25" s="376"/>
      <c r="BM25" s="377"/>
      <c r="BN25" s="336">
        <v>88779</v>
      </c>
      <c r="BO25" s="337"/>
      <c r="BP25" s="337"/>
      <c r="BQ25" s="337"/>
      <c r="BR25" s="337"/>
      <c r="BS25" s="337"/>
      <c r="BT25" s="337"/>
      <c r="BU25" s="338"/>
      <c r="BV25" s="336">
        <v>116823</v>
      </c>
      <c r="BW25" s="337"/>
      <c r="BX25" s="337"/>
      <c r="BY25" s="337"/>
      <c r="BZ25" s="337"/>
      <c r="CA25" s="337"/>
      <c r="CB25" s="337"/>
      <c r="CC25" s="338"/>
      <c r="CD25" s="21"/>
      <c r="CE25" s="316"/>
      <c r="CF25" s="316"/>
      <c r="CG25" s="316"/>
      <c r="CH25" s="316"/>
      <c r="CI25" s="316"/>
      <c r="CJ25" s="316"/>
      <c r="CK25" s="316"/>
      <c r="CL25" s="316"/>
      <c r="CM25" s="316"/>
      <c r="CN25" s="316"/>
      <c r="CO25" s="316"/>
      <c r="CP25" s="316"/>
      <c r="CQ25" s="316"/>
      <c r="CR25" s="316"/>
      <c r="CS25" s="317"/>
      <c r="CT25" s="318"/>
      <c r="CU25" s="319"/>
      <c r="CV25" s="319"/>
      <c r="CW25" s="319"/>
      <c r="CX25" s="319"/>
      <c r="CY25" s="319"/>
      <c r="CZ25" s="319"/>
      <c r="DA25" s="320"/>
      <c r="DB25" s="318"/>
      <c r="DC25" s="319"/>
      <c r="DD25" s="319"/>
      <c r="DE25" s="319"/>
      <c r="DF25" s="319"/>
      <c r="DG25" s="319"/>
      <c r="DH25" s="319"/>
      <c r="DI25" s="320"/>
    </row>
    <row r="26" spans="1:113" ht="18.75" customHeight="1" x14ac:dyDescent="0.2">
      <c r="A26" s="2"/>
      <c r="B26" s="454"/>
      <c r="C26" s="363"/>
      <c r="D26" s="364"/>
      <c r="E26" s="368" t="s">
        <v>255</v>
      </c>
      <c r="F26" s="369"/>
      <c r="G26" s="369"/>
      <c r="H26" s="369"/>
      <c r="I26" s="369"/>
      <c r="J26" s="369"/>
      <c r="K26" s="370"/>
      <c r="L26" s="371">
        <v>1</v>
      </c>
      <c r="M26" s="372"/>
      <c r="N26" s="372"/>
      <c r="O26" s="372"/>
      <c r="P26" s="373"/>
      <c r="Q26" s="371">
        <v>5390</v>
      </c>
      <c r="R26" s="372"/>
      <c r="S26" s="372"/>
      <c r="T26" s="372"/>
      <c r="U26" s="372"/>
      <c r="V26" s="373"/>
      <c r="W26" s="362"/>
      <c r="X26" s="363"/>
      <c r="Y26" s="364"/>
      <c r="Z26" s="368" t="s">
        <v>256</v>
      </c>
      <c r="AA26" s="464"/>
      <c r="AB26" s="464"/>
      <c r="AC26" s="464"/>
      <c r="AD26" s="464"/>
      <c r="AE26" s="464"/>
      <c r="AF26" s="464"/>
      <c r="AG26" s="465"/>
      <c r="AH26" s="371" t="s">
        <v>195</v>
      </c>
      <c r="AI26" s="372"/>
      <c r="AJ26" s="372"/>
      <c r="AK26" s="372"/>
      <c r="AL26" s="373"/>
      <c r="AM26" s="371" t="s">
        <v>195</v>
      </c>
      <c r="AN26" s="372"/>
      <c r="AO26" s="372"/>
      <c r="AP26" s="372"/>
      <c r="AQ26" s="372"/>
      <c r="AR26" s="373"/>
      <c r="AS26" s="371" t="s">
        <v>195</v>
      </c>
      <c r="AT26" s="372"/>
      <c r="AU26" s="372"/>
      <c r="AV26" s="372"/>
      <c r="AW26" s="372"/>
      <c r="AX26" s="374"/>
      <c r="AY26" s="466" t="s">
        <v>257</v>
      </c>
      <c r="AZ26" s="436"/>
      <c r="BA26" s="436"/>
      <c r="BB26" s="436"/>
      <c r="BC26" s="436"/>
      <c r="BD26" s="436"/>
      <c r="BE26" s="436"/>
      <c r="BF26" s="436"/>
      <c r="BG26" s="436"/>
      <c r="BH26" s="436"/>
      <c r="BI26" s="436"/>
      <c r="BJ26" s="436"/>
      <c r="BK26" s="436"/>
      <c r="BL26" s="436"/>
      <c r="BM26" s="467"/>
      <c r="BN26" s="330" t="s">
        <v>195</v>
      </c>
      <c r="BO26" s="331"/>
      <c r="BP26" s="331"/>
      <c r="BQ26" s="331"/>
      <c r="BR26" s="331"/>
      <c r="BS26" s="331"/>
      <c r="BT26" s="331"/>
      <c r="BU26" s="332"/>
      <c r="BV26" s="330" t="s">
        <v>195</v>
      </c>
      <c r="BW26" s="331"/>
      <c r="BX26" s="331"/>
      <c r="BY26" s="331"/>
      <c r="BZ26" s="331"/>
      <c r="CA26" s="331"/>
      <c r="CB26" s="331"/>
      <c r="CC26" s="332"/>
      <c r="CD26" s="21"/>
      <c r="CE26" s="316"/>
      <c r="CF26" s="316"/>
      <c r="CG26" s="316"/>
      <c r="CH26" s="316"/>
      <c r="CI26" s="316"/>
      <c r="CJ26" s="316"/>
      <c r="CK26" s="316"/>
      <c r="CL26" s="316"/>
      <c r="CM26" s="316"/>
      <c r="CN26" s="316"/>
      <c r="CO26" s="316"/>
      <c r="CP26" s="316"/>
      <c r="CQ26" s="316"/>
      <c r="CR26" s="316"/>
      <c r="CS26" s="317"/>
      <c r="CT26" s="318"/>
      <c r="CU26" s="319"/>
      <c r="CV26" s="319"/>
      <c r="CW26" s="319"/>
      <c r="CX26" s="319"/>
      <c r="CY26" s="319"/>
      <c r="CZ26" s="319"/>
      <c r="DA26" s="320"/>
      <c r="DB26" s="318"/>
      <c r="DC26" s="319"/>
      <c r="DD26" s="319"/>
      <c r="DE26" s="319"/>
      <c r="DF26" s="319"/>
      <c r="DG26" s="319"/>
      <c r="DH26" s="319"/>
      <c r="DI26" s="320"/>
    </row>
    <row r="27" spans="1:113" ht="18.75" customHeight="1" x14ac:dyDescent="0.2">
      <c r="A27" s="2"/>
      <c r="B27" s="454"/>
      <c r="C27" s="363"/>
      <c r="D27" s="364"/>
      <c r="E27" s="368" t="s">
        <v>259</v>
      </c>
      <c r="F27" s="369"/>
      <c r="G27" s="369"/>
      <c r="H27" s="369"/>
      <c r="I27" s="369"/>
      <c r="J27" s="369"/>
      <c r="K27" s="370"/>
      <c r="L27" s="371">
        <v>1</v>
      </c>
      <c r="M27" s="372"/>
      <c r="N27" s="372"/>
      <c r="O27" s="372"/>
      <c r="P27" s="373"/>
      <c r="Q27" s="371">
        <v>2500</v>
      </c>
      <c r="R27" s="372"/>
      <c r="S27" s="372"/>
      <c r="T27" s="372"/>
      <c r="U27" s="372"/>
      <c r="V27" s="373"/>
      <c r="W27" s="362"/>
      <c r="X27" s="363"/>
      <c r="Y27" s="364"/>
      <c r="Z27" s="368" t="s">
        <v>260</v>
      </c>
      <c r="AA27" s="369"/>
      <c r="AB27" s="369"/>
      <c r="AC27" s="369"/>
      <c r="AD27" s="369"/>
      <c r="AE27" s="369"/>
      <c r="AF27" s="369"/>
      <c r="AG27" s="370"/>
      <c r="AH27" s="371">
        <v>11</v>
      </c>
      <c r="AI27" s="372"/>
      <c r="AJ27" s="372"/>
      <c r="AK27" s="372"/>
      <c r="AL27" s="373"/>
      <c r="AM27" s="371">
        <v>32923</v>
      </c>
      <c r="AN27" s="372"/>
      <c r="AO27" s="372"/>
      <c r="AP27" s="372"/>
      <c r="AQ27" s="372"/>
      <c r="AR27" s="373"/>
      <c r="AS27" s="371">
        <v>2993</v>
      </c>
      <c r="AT27" s="372"/>
      <c r="AU27" s="372"/>
      <c r="AV27" s="372"/>
      <c r="AW27" s="372"/>
      <c r="AX27" s="374"/>
      <c r="AY27" s="461" t="s">
        <v>263</v>
      </c>
      <c r="AZ27" s="462"/>
      <c r="BA27" s="462"/>
      <c r="BB27" s="462"/>
      <c r="BC27" s="462"/>
      <c r="BD27" s="462"/>
      <c r="BE27" s="462"/>
      <c r="BF27" s="462"/>
      <c r="BG27" s="462"/>
      <c r="BH27" s="462"/>
      <c r="BI27" s="462"/>
      <c r="BJ27" s="462"/>
      <c r="BK27" s="462"/>
      <c r="BL27" s="462"/>
      <c r="BM27" s="463"/>
      <c r="BN27" s="333">
        <v>145556</v>
      </c>
      <c r="BO27" s="334"/>
      <c r="BP27" s="334"/>
      <c r="BQ27" s="334"/>
      <c r="BR27" s="334"/>
      <c r="BS27" s="334"/>
      <c r="BT27" s="334"/>
      <c r="BU27" s="335"/>
      <c r="BV27" s="333">
        <v>145342</v>
      </c>
      <c r="BW27" s="334"/>
      <c r="BX27" s="334"/>
      <c r="BY27" s="334"/>
      <c r="BZ27" s="334"/>
      <c r="CA27" s="334"/>
      <c r="CB27" s="334"/>
      <c r="CC27" s="335"/>
      <c r="CD27" s="17"/>
      <c r="CE27" s="316"/>
      <c r="CF27" s="316"/>
      <c r="CG27" s="316"/>
      <c r="CH27" s="316"/>
      <c r="CI27" s="316"/>
      <c r="CJ27" s="316"/>
      <c r="CK27" s="316"/>
      <c r="CL27" s="316"/>
      <c r="CM27" s="316"/>
      <c r="CN27" s="316"/>
      <c r="CO27" s="316"/>
      <c r="CP27" s="316"/>
      <c r="CQ27" s="316"/>
      <c r="CR27" s="316"/>
      <c r="CS27" s="317"/>
      <c r="CT27" s="318"/>
      <c r="CU27" s="319"/>
      <c r="CV27" s="319"/>
      <c r="CW27" s="319"/>
      <c r="CX27" s="319"/>
      <c r="CY27" s="319"/>
      <c r="CZ27" s="319"/>
      <c r="DA27" s="320"/>
      <c r="DB27" s="318"/>
      <c r="DC27" s="319"/>
      <c r="DD27" s="319"/>
      <c r="DE27" s="319"/>
      <c r="DF27" s="319"/>
      <c r="DG27" s="319"/>
      <c r="DH27" s="319"/>
      <c r="DI27" s="320"/>
    </row>
    <row r="28" spans="1:113" ht="18.75" customHeight="1" x14ac:dyDescent="0.2">
      <c r="A28" s="2"/>
      <c r="B28" s="454"/>
      <c r="C28" s="363"/>
      <c r="D28" s="364"/>
      <c r="E28" s="368" t="s">
        <v>264</v>
      </c>
      <c r="F28" s="369"/>
      <c r="G28" s="369"/>
      <c r="H28" s="369"/>
      <c r="I28" s="369"/>
      <c r="J28" s="369"/>
      <c r="K28" s="370"/>
      <c r="L28" s="371">
        <v>1</v>
      </c>
      <c r="M28" s="372"/>
      <c r="N28" s="372"/>
      <c r="O28" s="372"/>
      <c r="P28" s="373"/>
      <c r="Q28" s="371">
        <v>2000</v>
      </c>
      <c r="R28" s="372"/>
      <c r="S28" s="372"/>
      <c r="T28" s="372"/>
      <c r="U28" s="372"/>
      <c r="V28" s="373"/>
      <c r="W28" s="362"/>
      <c r="X28" s="363"/>
      <c r="Y28" s="364"/>
      <c r="Z28" s="368" t="s">
        <v>33</v>
      </c>
      <c r="AA28" s="369"/>
      <c r="AB28" s="369"/>
      <c r="AC28" s="369"/>
      <c r="AD28" s="369"/>
      <c r="AE28" s="369"/>
      <c r="AF28" s="369"/>
      <c r="AG28" s="370"/>
      <c r="AH28" s="371" t="s">
        <v>195</v>
      </c>
      <c r="AI28" s="372"/>
      <c r="AJ28" s="372"/>
      <c r="AK28" s="372"/>
      <c r="AL28" s="373"/>
      <c r="AM28" s="371" t="s">
        <v>195</v>
      </c>
      <c r="AN28" s="372"/>
      <c r="AO28" s="372"/>
      <c r="AP28" s="372"/>
      <c r="AQ28" s="372"/>
      <c r="AR28" s="373"/>
      <c r="AS28" s="371" t="s">
        <v>195</v>
      </c>
      <c r="AT28" s="372"/>
      <c r="AU28" s="372"/>
      <c r="AV28" s="372"/>
      <c r="AW28" s="372"/>
      <c r="AX28" s="374"/>
      <c r="AY28" s="321" t="s">
        <v>265</v>
      </c>
      <c r="AZ28" s="322"/>
      <c r="BA28" s="322"/>
      <c r="BB28" s="323"/>
      <c r="BC28" s="375" t="s">
        <v>98</v>
      </c>
      <c r="BD28" s="376"/>
      <c r="BE28" s="376"/>
      <c r="BF28" s="376"/>
      <c r="BG28" s="376"/>
      <c r="BH28" s="376"/>
      <c r="BI28" s="376"/>
      <c r="BJ28" s="376"/>
      <c r="BK28" s="376"/>
      <c r="BL28" s="376"/>
      <c r="BM28" s="377"/>
      <c r="BN28" s="336">
        <v>4057805</v>
      </c>
      <c r="BO28" s="337"/>
      <c r="BP28" s="337"/>
      <c r="BQ28" s="337"/>
      <c r="BR28" s="337"/>
      <c r="BS28" s="337"/>
      <c r="BT28" s="337"/>
      <c r="BU28" s="338"/>
      <c r="BV28" s="336">
        <v>4051243</v>
      </c>
      <c r="BW28" s="337"/>
      <c r="BX28" s="337"/>
      <c r="BY28" s="337"/>
      <c r="BZ28" s="337"/>
      <c r="CA28" s="337"/>
      <c r="CB28" s="337"/>
      <c r="CC28" s="338"/>
      <c r="CD28" s="21"/>
      <c r="CE28" s="316"/>
      <c r="CF28" s="316"/>
      <c r="CG28" s="316"/>
      <c r="CH28" s="316"/>
      <c r="CI28" s="316"/>
      <c r="CJ28" s="316"/>
      <c r="CK28" s="316"/>
      <c r="CL28" s="316"/>
      <c r="CM28" s="316"/>
      <c r="CN28" s="316"/>
      <c r="CO28" s="316"/>
      <c r="CP28" s="316"/>
      <c r="CQ28" s="316"/>
      <c r="CR28" s="316"/>
      <c r="CS28" s="317"/>
      <c r="CT28" s="318"/>
      <c r="CU28" s="319"/>
      <c r="CV28" s="319"/>
      <c r="CW28" s="319"/>
      <c r="CX28" s="319"/>
      <c r="CY28" s="319"/>
      <c r="CZ28" s="319"/>
      <c r="DA28" s="320"/>
      <c r="DB28" s="318"/>
      <c r="DC28" s="319"/>
      <c r="DD28" s="319"/>
      <c r="DE28" s="319"/>
      <c r="DF28" s="319"/>
      <c r="DG28" s="319"/>
      <c r="DH28" s="319"/>
      <c r="DI28" s="320"/>
    </row>
    <row r="29" spans="1:113" ht="18.75" customHeight="1" x14ac:dyDescent="0.2">
      <c r="A29" s="2"/>
      <c r="B29" s="454"/>
      <c r="C29" s="363"/>
      <c r="D29" s="364"/>
      <c r="E29" s="368" t="s">
        <v>268</v>
      </c>
      <c r="F29" s="369"/>
      <c r="G29" s="369"/>
      <c r="H29" s="369"/>
      <c r="I29" s="369"/>
      <c r="J29" s="369"/>
      <c r="K29" s="370"/>
      <c r="L29" s="371">
        <v>8</v>
      </c>
      <c r="M29" s="372"/>
      <c r="N29" s="372"/>
      <c r="O29" s="372"/>
      <c r="P29" s="373"/>
      <c r="Q29" s="371">
        <v>1750</v>
      </c>
      <c r="R29" s="372"/>
      <c r="S29" s="372"/>
      <c r="T29" s="372"/>
      <c r="U29" s="372"/>
      <c r="V29" s="373"/>
      <c r="W29" s="365"/>
      <c r="X29" s="366"/>
      <c r="Y29" s="367"/>
      <c r="Z29" s="368" t="s">
        <v>270</v>
      </c>
      <c r="AA29" s="369"/>
      <c r="AB29" s="369"/>
      <c r="AC29" s="369"/>
      <c r="AD29" s="369"/>
      <c r="AE29" s="369"/>
      <c r="AF29" s="369"/>
      <c r="AG29" s="370"/>
      <c r="AH29" s="371">
        <v>102</v>
      </c>
      <c r="AI29" s="372"/>
      <c r="AJ29" s="372"/>
      <c r="AK29" s="372"/>
      <c r="AL29" s="373"/>
      <c r="AM29" s="371">
        <v>290180</v>
      </c>
      <c r="AN29" s="372"/>
      <c r="AO29" s="372"/>
      <c r="AP29" s="372"/>
      <c r="AQ29" s="372"/>
      <c r="AR29" s="373"/>
      <c r="AS29" s="371">
        <v>2845</v>
      </c>
      <c r="AT29" s="372"/>
      <c r="AU29" s="372"/>
      <c r="AV29" s="372"/>
      <c r="AW29" s="372"/>
      <c r="AX29" s="374"/>
      <c r="AY29" s="324"/>
      <c r="AZ29" s="325"/>
      <c r="BA29" s="325"/>
      <c r="BB29" s="326"/>
      <c r="BC29" s="458" t="s">
        <v>271</v>
      </c>
      <c r="BD29" s="459"/>
      <c r="BE29" s="459"/>
      <c r="BF29" s="459"/>
      <c r="BG29" s="459"/>
      <c r="BH29" s="459"/>
      <c r="BI29" s="459"/>
      <c r="BJ29" s="459"/>
      <c r="BK29" s="459"/>
      <c r="BL29" s="459"/>
      <c r="BM29" s="460"/>
      <c r="BN29" s="330">
        <v>1800684</v>
      </c>
      <c r="BO29" s="331"/>
      <c r="BP29" s="331"/>
      <c r="BQ29" s="331"/>
      <c r="BR29" s="331"/>
      <c r="BS29" s="331"/>
      <c r="BT29" s="331"/>
      <c r="BU29" s="332"/>
      <c r="BV29" s="330">
        <v>1597007</v>
      </c>
      <c r="BW29" s="331"/>
      <c r="BX29" s="331"/>
      <c r="BY29" s="331"/>
      <c r="BZ29" s="331"/>
      <c r="CA29" s="331"/>
      <c r="CB29" s="331"/>
      <c r="CC29" s="332"/>
      <c r="CD29" s="17"/>
      <c r="CE29" s="316"/>
      <c r="CF29" s="316"/>
      <c r="CG29" s="316"/>
      <c r="CH29" s="316"/>
      <c r="CI29" s="316"/>
      <c r="CJ29" s="316"/>
      <c r="CK29" s="316"/>
      <c r="CL29" s="316"/>
      <c r="CM29" s="316"/>
      <c r="CN29" s="316"/>
      <c r="CO29" s="316"/>
      <c r="CP29" s="316"/>
      <c r="CQ29" s="316"/>
      <c r="CR29" s="316"/>
      <c r="CS29" s="317"/>
      <c r="CT29" s="318"/>
      <c r="CU29" s="319"/>
      <c r="CV29" s="319"/>
      <c r="CW29" s="319"/>
      <c r="CX29" s="319"/>
      <c r="CY29" s="319"/>
      <c r="CZ29" s="319"/>
      <c r="DA29" s="320"/>
      <c r="DB29" s="318"/>
      <c r="DC29" s="319"/>
      <c r="DD29" s="319"/>
      <c r="DE29" s="319"/>
      <c r="DF29" s="319"/>
      <c r="DG29" s="319"/>
      <c r="DH29" s="319"/>
      <c r="DI29" s="320"/>
    </row>
    <row r="30" spans="1:113" ht="18.75" customHeight="1" x14ac:dyDescent="0.2">
      <c r="A30" s="2"/>
      <c r="B30" s="455"/>
      <c r="C30" s="456"/>
      <c r="D30" s="457"/>
      <c r="E30" s="437"/>
      <c r="F30" s="438"/>
      <c r="G30" s="438"/>
      <c r="H30" s="438"/>
      <c r="I30" s="438"/>
      <c r="J30" s="438"/>
      <c r="K30" s="439"/>
      <c r="L30" s="440"/>
      <c r="M30" s="441"/>
      <c r="N30" s="441"/>
      <c r="O30" s="441"/>
      <c r="P30" s="442"/>
      <c r="Q30" s="440"/>
      <c r="R30" s="441"/>
      <c r="S30" s="441"/>
      <c r="T30" s="441"/>
      <c r="U30" s="441"/>
      <c r="V30" s="442"/>
      <c r="W30" s="443" t="s">
        <v>273</v>
      </c>
      <c r="X30" s="444"/>
      <c r="Y30" s="444"/>
      <c r="Z30" s="444"/>
      <c r="AA30" s="444"/>
      <c r="AB30" s="444"/>
      <c r="AC30" s="444"/>
      <c r="AD30" s="444"/>
      <c r="AE30" s="444"/>
      <c r="AF30" s="444"/>
      <c r="AG30" s="445"/>
      <c r="AH30" s="446">
        <v>95.1</v>
      </c>
      <c r="AI30" s="447"/>
      <c r="AJ30" s="447"/>
      <c r="AK30" s="447"/>
      <c r="AL30" s="447"/>
      <c r="AM30" s="447"/>
      <c r="AN30" s="447"/>
      <c r="AO30" s="447"/>
      <c r="AP30" s="447"/>
      <c r="AQ30" s="447"/>
      <c r="AR30" s="447"/>
      <c r="AS30" s="447"/>
      <c r="AT30" s="447"/>
      <c r="AU30" s="447"/>
      <c r="AV30" s="447"/>
      <c r="AW30" s="447"/>
      <c r="AX30" s="448"/>
      <c r="AY30" s="327"/>
      <c r="AZ30" s="328"/>
      <c r="BA30" s="328"/>
      <c r="BB30" s="329"/>
      <c r="BC30" s="449" t="s">
        <v>65</v>
      </c>
      <c r="BD30" s="450"/>
      <c r="BE30" s="450"/>
      <c r="BF30" s="450"/>
      <c r="BG30" s="450"/>
      <c r="BH30" s="450"/>
      <c r="BI30" s="450"/>
      <c r="BJ30" s="450"/>
      <c r="BK30" s="450"/>
      <c r="BL30" s="450"/>
      <c r="BM30" s="451"/>
      <c r="BN30" s="333">
        <v>3706893</v>
      </c>
      <c r="BO30" s="334"/>
      <c r="BP30" s="334"/>
      <c r="BQ30" s="334"/>
      <c r="BR30" s="334"/>
      <c r="BS30" s="334"/>
      <c r="BT30" s="334"/>
      <c r="BU30" s="335"/>
      <c r="BV30" s="333">
        <v>3972796</v>
      </c>
      <c r="BW30" s="334"/>
      <c r="BX30" s="334"/>
      <c r="BY30" s="334"/>
      <c r="BZ30" s="334"/>
      <c r="CA30" s="334"/>
      <c r="CB30" s="334"/>
      <c r="CC30" s="335"/>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52" t="s">
        <v>179</v>
      </c>
      <c r="D32" s="452"/>
      <c r="E32" s="452"/>
      <c r="F32" s="452"/>
      <c r="G32" s="452"/>
      <c r="H32" s="452"/>
      <c r="I32" s="452"/>
      <c r="J32" s="452"/>
      <c r="K32" s="452"/>
      <c r="L32" s="452"/>
      <c r="M32" s="452"/>
      <c r="N32" s="452"/>
      <c r="O32" s="452"/>
      <c r="P32" s="452"/>
      <c r="Q32" s="452"/>
      <c r="R32" s="452"/>
      <c r="S32" s="452"/>
      <c r="U32" s="436" t="s">
        <v>89</v>
      </c>
      <c r="V32" s="436"/>
      <c r="W32" s="436"/>
      <c r="X32" s="436"/>
      <c r="Y32" s="436"/>
      <c r="Z32" s="436"/>
      <c r="AA32" s="436"/>
      <c r="AB32" s="436"/>
      <c r="AC32" s="436"/>
      <c r="AD32" s="436"/>
      <c r="AE32" s="436"/>
      <c r="AF32" s="436"/>
      <c r="AG32" s="436"/>
      <c r="AH32" s="436"/>
      <c r="AI32" s="436"/>
      <c r="AJ32" s="436"/>
      <c r="AK32" s="436"/>
      <c r="AM32" s="436" t="s">
        <v>276</v>
      </c>
      <c r="AN32" s="436"/>
      <c r="AO32" s="436"/>
      <c r="AP32" s="436"/>
      <c r="AQ32" s="436"/>
      <c r="AR32" s="436"/>
      <c r="AS32" s="436"/>
      <c r="AT32" s="436"/>
      <c r="AU32" s="436"/>
      <c r="AV32" s="436"/>
      <c r="AW32" s="436"/>
      <c r="AX32" s="436"/>
      <c r="AY32" s="436"/>
      <c r="AZ32" s="436"/>
      <c r="BA32" s="436"/>
      <c r="BB32" s="436"/>
      <c r="BC32" s="436"/>
      <c r="BE32" s="436" t="s">
        <v>277</v>
      </c>
      <c r="BF32" s="436"/>
      <c r="BG32" s="436"/>
      <c r="BH32" s="436"/>
      <c r="BI32" s="436"/>
      <c r="BJ32" s="436"/>
      <c r="BK32" s="436"/>
      <c r="BL32" s="436"/>
      <c r="BM32" s="436"/>
      <c r="BN32" s="436"/>
      <c r="BO32" s="436"/>
      <c r="BP32" s="436"/>
      <c r="BQ32" s="436"/>
      <c r="BR32" s="436"/>
      <c r="BS32" s="436"/>
      <c r="BT32" s="436"/>
      <c r="BU32" s="436"/>
      <c r="BW32" s="436" t="s">
        <v>278</v>
      </c>
      <c r="BX32" s="436"/>
      <c r="BY32" s="436"/>
      <c r="BZ32" s="436"/>
      <c r="CA32" s="436"/>
      <c r="CB32" s="436"/>
      <c r="CC32" s="436"/>
      <c r="CD32" s="436"/>
      <c r="CE32" s="436"/>
      <c r="CF32" s="436"/>
      <c r="CG32" s="436"/>
      <c r="CH32" s="436"/>
      <c r="CI32" s="436"/>
      <c r="CJ32" s="436"/>
      <c r="CK32" s="436"/>
      <c r="CL32" s="436"/>
      <c r="CM32" s="436"/>
      <c r="CO32" s="436" t="s">
        <v>280</v>
      </c>
      <c r="CP32" s="436"/>
      <c r="CQ32" s="436"/>
      <c r="CR32" s="436"/>
      <c r="CS32" s="436"/>
      <c r="CT32" s="436"/>
      <c r="CU32" s="436"/>
      <c r="CV32" s="436"/>
      <c r="CW32" s="436"/>
      <c r="CX32" s="436"/>
      <c r="CY32" s="436"/>
      <c r="CZ32" s="436"/>
      <c r="DA32" s="436"/>
      <c r="DB32" s="436"/>
      <c r="DC32" s="436"/>
      <c r="DD32" s="436"/>
      <c r="DE32" s="436"/>
      <c r="DI32" s="36"/>
    </row>
    <row r="33" spans="1:113" ht="13.5" customHeight="1" x14ac:dyDescent="0.2">
      <c r="A33" s="2"/>
      <c r="B33" s="5"/>
      <c r="C33" s="415" t="s">
        <v>116</v>
      </c>
      <c r="D33" s="415"/>
      <c r="E33" s="395" t="s">
        <v>281</v>
      </c>
      <c r="F33" s="395"/>
      <c r="G33" s="395"/>
      <c r="H33" s="395"/>
      <c r="I33" s="395"/>
      <c r="J33" s="395"/>
      <c r="K33" s="395"/>
      <c r="L33" s="395"/>
      <c r="M33" s="395"/>
      <c r="N33" s="395"/>
      <c r="O33" s="395"/>
      <c r="P33" s="395"/>
      <c r="Q33" s="395"/>
      <c r="R33" s="395"/>
      <c r="S33" s="395"/>
      <c r="T33" s="12"/>
      <c r="U33" s="415" t="s">
        <v>116</v>
      </c>
      <c r="V33" s="415"/>
      <c r="W33" s="395" t="s">
        <v>281</v>
      </c>
      <c r="X33" s="395"/>
      <c r="Y33" s="395"/>
      <c r="Z33" s="395"/>
      <c r="AA33" s="395"/>
      <c r="AB33" s="395"/>
      <c r="AC33" s="395"/>
      <c r="AD33" s="395"/>
      <c r="AE33" s="395"/>
      <c r="AF33" s="395"/>
      <c r="AG33" s="395"/>
      <c r="AH33" s="395"/>
      <c r="AI33" s="395"/>
      <c r="AJ33" s="395"/>
      <c r="AK33" s="395"/>
      <c r="AL33" s="12"/>
      <c r="AM33" s="415" t="s">
        <v>116</v>
      </c>
      <c r="AN33" s="415"/>
      <c r="AO33" s="395" t="s">
        <v>281</v>
      </c>
      <c r="AP33" s="395"/>
      <c r="AQ33" s="395"/>
      <c r="AR33" s="395"/>
      <c r="AS33" s="395"/>
      <c r="AT33" s="395"/>
      <c r="AU33" s="395"/>
      <c r="AV33" s="395"/>
      <c r="AW33" s="395"/>
      <c r="AX33" s="395"/>
      <c r="AY33" s="395"/>
      <c r="AZ33" s="395"/>
      <c r="BA33" s="395"/>
      <c r="BB33" s="395"/>
      <c r="BC33" s="395"/>
      <c r="BD33" s="8"/>
      <c r="BE33" s="395" t="s">
        <v>282</v>
      </c>
      <c r="BF33" s="395"/>
      <c r="BG33" s="395" t="s">
        <v>164</v>
      </c>
      <c r="BH33" s="395"/>
      <c r="BI33" s="395"/>
      <c r="BJ33" s="395"/>
      <c r="BK33" s="395"/>
      <c r="BL33" s="395"/>
      <c r="BM33" s="395"/>
      <c r="BN33" s="395"/>
      <c r="BO33" s="395"/>
      <c r="BP33" s="395"/>
      <c r="BQ33" s="395"/>
      <c r="BR33" s="395"/>
      <c r="BS33" s="395"/>
      <c r="BT33" s="395"/>
      <c r="BU33" s="395"/>
      <c r="BV33" s="8"/>
      <c r="BW33" s="415" t="s">
        <v>282</v>
      </c>
      <c r="BX33" s="415"/>
      <c r="BY33" s="395" t="s">
        <v>105</v>
      </c>
      <c r="BZ33" s="395"/>
      <c r="CA33" s="395"/>
      <c r="CB33" s="395"/>
      <c r="CC33" s="395"/>
      <c r="CD33" s="395"/>
      <c r="CE33" s="395"/>
      <c r="CF33" s="395"/>
      <c r="CG33" s="395"/>
      <c r="CH33" s="395"/>
      <c r="CI33" s="395"/>
      <c r="CJ33" s="395"/>
      <c r="CK33" s="395"/>
      <c r="CL33" s="395"/>
      <c r="CM33" s="395"/>
      <c r="CN33" s="12"/>
      <c r="CO33" s="415" t="s">
        <v>116</v>
      </c>
      <c r="CP33" s="415"/>
      <c r="CQ33" s="395" t="s">
        <v>284</v>
      </c>
      <c r="CR33" s="395"/>
      <c r="CS33" s="395"/>
      <c r="CT33" s="395"/>
      <c r="CU33" s="395"/>
      <c r="CV33" s="395"/>
      <c r="CW33" s="395"/>
      <c r="CX33" s="395"/>
      <c r="CY33" s="395"/>
      <c r="CZ33" s="395"/>
      <c r="DA33" s="395"/>
      <c r="DB33" s="395"/>
      <c r="DC33" s="395"/>
      <c r="DD33" s="395"/>
      <c r="DE33" s="395"/>
      <c r="DF33" s="12"/>
      <c r="DG33" s="435" t="s">
        <v>76</v>
      </c>
      <c r="DH33" s="435"/>
      <c r="DI33" s="19"/>
    </row>
    <row r="34" spans="1:113" ht="32.25" customHeight="1" x14ac:dyDescent="0.2">
      <c r="A34" s="2"/>
      <c r="B34" s="5"/>
      <c r="C34" s="433">
        <f>IF(E34="","",1)</f>
        <v>1</v>
      </c>
      <c r="D34" s="433"/>
      <c r="E34" s="432" t="str">
        <f>IF('各会計、関係団体の財政状況及び健全化判断比率'!B7="","",'各会計、関係団体の財政状況及び健全化判断比率'!B7)</f>
        <v>一般会計</v>
      </c>
      <c r="F34" s="432"/>
      <c r="G34" s="432"/>
      <c r="H34" s="432"/>
      <c r="I34" s="432"/>
      <c r="J34" s="432"/>
      <c r="K34" s="432"/>
      <c r="L34" s="432"/>
      <c r="M34" s="432"/>
      <c r="N34" s="432"/>
      <c r="O34" s="432"/>
      <c r="P34" s="432"/>
      <c r="Q34" s="432"/>
      <c r="R34" s="432"/>
      <c r="S34" s="432"/>
      <c r="T34" s="2"/>
      <c r="U34" s="433">
        <f>IF(W34="","",MAX(C34:D43)+1)</f>
        <v>2</v>
      </c>
      <c r="V34" s="433"/>
      <c r="W34" s="432" t="str">
        <f>IF('各会計、関係団体の財政状況及び健全化判断比率'!B28="","",'各会計、関係団体の財政状況及び健全化判断比率'!B28)</f>
        <v>津野町国民健康保険事業特別会計（事業勘定）</v>
      </c>
      <c r="X34" s="432"/>
      <c r="Y34" s="432"/>
      <c r="Z34" s="432"/>
      <c r="AA34" s="432"/>
      <c r="AB34" s="432"/>
      <c r="AC34" s="432"/>
      <c r="AD34" s="432"/>
      <c r="AE34" s="432"/>
      <c r="AF34" s="432"/>
      <c r="AG34" s="432"/>
      <c r="AH34" s="432"/>
      <c r="AI34" s="432"/>
      <c r="AJ34" s="432"/>
      <c r="AK34" s="432"/>
      <c r="AL34" s="2"/>
      <c r="AM34" s="433">
        <f>IF(AO34="","",MAX(C34:D43,U34:V43)+1)</f>
        <v>6</v>
      </c>
      <c r="AN34" s="433"/>
      <c r="AO34" s="432" t="str">
        <f>IF('各会計、関係団体の財政状況及び健全化判断比率'!B32="","",'各会計、関係団体の財政状況及び健全化判断比率'!B32)</f>
        <v>津野町簡易水道事業会計</v>
      </c>
      <c r="AP34" s="432"/>
      <c r="AQ34" s="432"/>
      <c r="AR34" s="432"/>
      <c r="AS34" s="432"/>
      <c r="AT34" s="432"/>
      <c r="AU34" s="432"/>
      <c r="AV34" s="432"/>
      <c r="AW34" s="432"/>
      <c r="AX34" s="432"/>
      <c r="AY34" s="432"/>
      <c r="AZ34" s="432"/>
      <c r="BA34" s="432"/>
      <c r="BB34" s="432"/>
      <c r="BC34" s="432"/>
      <c r="BD34" s="2"/>
      <c r="BE34" s="433" t="str">
        <f>IF(BG34="","",MAX(C34:D43,U34:V43,AM34:AN43)+1)</f>
        <v/>
      </c>
      <c r="BF34" s="433"/>
      <c r="BG34" s="432"/>
      <c r="BH34" s="432"/>
      <c r="BI34" s="432"/>
      <c r="BJ34" s="432"/>
      <c r="BK34" s="432"/>
      <c r="BL34" s="432"/>
      <c r="BM34" s="432"/>
      <c r="BN34" s="432"/>
      <c r="BO34" s="432"/>
      <c r="BP34" s="432"/>
      <c r="BQ34" s="432"/>
      <c r="BR34" s="432"/>
      <c r="BS34" s="432"/>
      <c r="BT34" s="432"/>
      <c r="BU34" s="432"/>
      <c r="BV34" s="2"/>
      <c r="BW34" s="433">
        <f>IF(BY34="","",MAX(C34:D43,U34:V43,AM34:AN43,BE34:BF43)+1)</f>
        <v>8</v>
      </c>
      <c r="BX34" s="433"/>
      <c r="BY34" s="432" t="str">
        <f>IF('各会計、関係団体の財政状況及び健全化判断比率'!B68="","",'各会計、関係団体の財政状況及び健全化判断比率'!B68)</f>
        <v>高幡消防組合</v>
      </c>
      <c r="BZ34" s="432"/>
      <c r="CA34" s="432"/>
      <c r="CB34" s="432"/>
      <c r="CC34" s="432"/>
      <c r="CD34" s="432"/>
      <c r="CE34" s="432"/>
      <c r="CF34" s="432"/>
      <c r="CG34" s="432"/>
      <c r="CH34" s="432"/>
      <c r="CI34" s="432"/>
      <c r="CJ34" s="432"/>
      <c r="CK34" s="432"/>
      <c r="CL34" s="432"/>
      <c r="CM34" s="432"/>
      <c r="CN34" s="2"/>
      <c r="CO34" s="433">
        <f>IF(CQ34="","",MAX(C34:D43,U34:V43,AM34:AN43,BE34:BF43,BW34:BX43)+1)</f>
        <v>18</v>
      </c>
      <c r="CP34" s="433"/>
      <c r="CQ34" s="432" t="str">
        <f>IF('各会計、関係団体の財政状況及び健全化判断比率'!BS7="","",'各会計、関係団体の財政状況及び健全化判断比率'!BS7)</f>
        <v>(一財)天狗荘</v>
      </c>
      <c r="CR34" s="432"/>
      <c r="CS34" s="432"/>
      <c r="CT34" s="432"/>
      <c r="CU34" s="432"/>
      <c r="CV34" s="432"/>
      <c r="CW34" s="432"/>
      <c r="CX34" s="432"/>
      <c r="CY34" s="432"/>
      <c r="CZ34" s="432"/>
      <c r="DA34" s="432"/>
      <c r="DB34" s="432"/>
      <c r="DC34" s="432"/>
      <c r="DD34" s="432"/>
      <c r="DE34" s="432"/>
      <c r="DG34" s="434" t="str">
        <f>IF('各会計、関係団体の財政状況及び健全化判断比率'!BR7="","",'各会計、関係団体の財政状況及び健全化判断比率'!BR7)</f>
        <v/>
      </c>
      <c r="DH34" s="434"/>
      <c r="DI34" s="19"/>
    </row>
    <row r="35" spans="1:113" ht="32.25" customHeight="1" x14ac:dyDescent="0.2">
      <c r="A35" s="2"/>
      <c r="B35" s="5"/>
      <c r="C35" s="433" t="str">
        <f t="shared" ref="C35:C43" si="0">IF(E35="","",C34+1)</f>
        <v/>
      </c>
      <c r="D35" s="433"/>
      <c r="E35" s="432" t="str">
        <f>IF('各会計、関係団体の財政状況及び健全化判断比率'!B8="","",'各会計、関係団体の財政状況及び健全化判断比率'!B8)</f>
        <v/>
      </c>
      <c r="F35" s="432"/>
      <c r="G35" s="432"/>
      <c r="H35" s="432"/>
      <c r="I35" s="432"/>
      <c r="J35" s="432"/>
      <c r="K35" s="432"/>
      <c r="L35" s="432"/>
      <c r="M35" s="432"/>
      <c r="N35" s="432"/>
      <c r="O35" s="432"/>
      <c r="P35" s="432"/>
      <c r="Q35" s="432"/>
      <c r="R35" s="432"/>
      <c r="S35" s="432"/>
      <c r="T35" s="2"/>
      <c r="U35" s="433">
        <f t="shared" ref="U35:U43" si="1">IF(W35="","",U34+1)</f>
        <v>3</v>
      </c>
      <c r="V35" s="433"/>
      <c r="W35" s="432" t="str">
        <f>IF('各会計、関係団体の財政状況及び健全化判断比率'!B29="","",'各会計、関係団体の財政状況及び健全化判断比率'!B29)</f>
        <v>津野町国民健康保険事業特別会計（直営診療施設勘定）</v>
      </c>
      <c r="X35" s="432"/>
      <c r="Y35" s="432"/>
      <c r="Z35" s="432"/>
      <c r="AA35" s="432"/>
      <c r="AB35" s="432"/>
      <c r="AC35" s="432"/>
      <c r="AD35" s="432"/>
      <c r="AE35" s="432"/>
      <c r="AF35" s="432"/>
      <c r="AG35" s="432"/>
      <c r="AH35" s="432"/>
      <c r="AI35" s="432"/>
      <c r="AJ35" s="432"/>
      <c r="AK35" s="432"/>
      <c r="AL35" s="2"/>
      <c r="AM35" s="433">
        <f t="shared" ref="AM35:AM43" si="2">IF(AO35="","",AM34+1)</f>
        <v>7</v>
      </c>
      <c r="AN35" s="433"/>
      <c r="AO35" s="432" t="str">
        <f>IF('各会計、関係団体の財政状況及び健全化判断比率'!B33="","",'各会計、関係団体の財政状況及び健全化判断比率'!B33)</f>
        <v>津野町個別合併処理浄化槽整備事業会計</v>
      </c>
      <c r="AP35" s="432"/>
      <c r="AQ35" s="432"/>
      <c r="AR35" s="432"/>
      <c r="AS35" s="432"/>
      <c r="AT35" s="432"/>
      <c r="AU35" s="432"/>
      <c r="AV35" s="432"/>
      <c r="AW35" s="432"/>
      <c r="AX35" s="432"/>
      <c r="AY35" s="432"/>
      <c r="AZ35" s="432"/>
      <c r="BA35" s="432"/>
      <c r="BB35" s="432"/>
      <c r="BC35" s="432"/>
      <c r="BD35" s="2"/>
      <c r="BE35" s="433" t="str">
        <f t="shared" ref="BE35:BE43" si="3">IF(BG35="","",BE34+1)</f>
        <v/>
      </c>
      <c r="BF35" s="433"/>
      <c r="BG35" s="432"/>
      <c r="BH35" s="432"/>
      <c r="BI35" s="432"/>
      <c r="BJ35" s="432"/>
      <c r="BK35" s="432"/>
      <c r="BL35" s="432"/>
      <c r="BM35" s="432"/>
      <c r="BN35" s="432"/>
      <c r="BO35" s="432"/>
      <c r="BP35" s="432"/>
      <c r="BQ35" s="432"/>
      <c r="BR35" s="432"/>
      <c r="BS35" s="432"/>
      <c r="BT35" s="432"/>
      <c r="BU35" s="432"/>
      <c r="BV35" s="2"/>
      <c r="BW35" s="433">
        <f t="shared" ref="BW35:BW43" si="4">IF(BY35="","",BW34+1)</f>
        <v>9</v>
      </c>
      <c r="BX35" s="433"/>
      <c r="BY35" s="432" t="str">
        <f>IF('各会計、関係団体の財政状況及び健全化判断比率'!B69="","",'各会計、関係団体の財政状況及び健全化判断比率'!B69)</f>
        <v>津野山養護老人ホーム組合</v>
      </c>
      <c r="BZ35" s="432"/>
      <c r="CA35" s="432"/>
      <c r="CB35" s="432"/>
      <c r="CC35" s="432"/>
      <c r="CD35" s="432"/>
      <c r="CE35" s="432"/>
      <c r="CF35" s="432"/>
      <c r="CG35" s="432"/>
      <c r="CH35" s="432"/>
      <c r="CI35" s="432"/>
      <c r="CJ35" s="432"/>
      <c r="CK35" s="432"/>
      <c r="CL35" s="432"/>
      <c r="CM35" s="432"/>
      <c r="CN35" s="2"/>
      <c r="CO35" s="433">
        <f t="shared" ref="CO35:CO43" si="5">IF(CQ35="","",CO34+1)</f>
        <v>19</v>
      </c>
      <c r="CP35" s="433"/>
      <c r="CQ35" s="432" t="str">
        <f>IF('各会計、関係団体の財政状況及び健全化判断比率'!BS8="","",'各会計、関係団体の財政状況及び健全化判断比率'!BS8)</f>
        <v>（有）津野町ふるさとセンター</v>
      </c>
      <c r="CR35" s="432"/>
      <c r="CS35" s="432"/>
      <c r="CT35" s="432"/>
      <c r="CU35" s="432"/>
      <c r="CV35" s="432"/>
      <c r="CW35" s="432"/>
      <c r="CX35" s="432"/>
      <c r="CY35" s="432"/>
      <c r="CZ35" s="432"/>
      <c r="DA35" s="432"/>
      <c r="DB35" s="432"/>
      <c r="DC35" s="432"/>
      <c r="DD35" s="432"/>
      <c r="DE35" s="432"/>
      <c r="DG35" s="434" t="str">
        <f>IF('各会計、関係団体の財政状況及び健全化判断比率'!BR8="","",'各会計、関係団体の財政状況及び健全化判断比率'!BR8)</f>
        <v/>
      </c>
      <c r="DH35" s="434"/>
      <c r="DI35" s="19"/>
    </row>
    <row r="36" spans="1:113" ht="32.25" customHeight="1" x14ac:dyDescent="0.2">
      <c r="A36" s="2"/>
      <c r="B36" s="5"/>
      <c r="C36" s="433" t="str">
        <f t="shared" si="0"/>
        <v/>
      </c>
      <c r="D36" s="433"/>
      <c r="E36" s="432" t="str">
        <f>IF('各会計、関係団体の財政状況及び健全化判断比率'!B9="","",'各会計、関係団体の財政状況及び健全化判断比率'!B9)</f>
        <v/>
      </c>
      <c r="F36" s="432"/>
      <c r="G36" s="432"/>
      <c r="H36" s="432"/>
      <c r="I36" s="432"/>
      <c r="J36" s="432"/>
      <c r="K36" s="432"/>
      <c r="L36" s="432"/>
      <c r="M36" s="432"/>
      <c r="N36" s="432"/>
      <c r="O36" s="432"/>
      <c r="P36" s="432"/>
      <c r="Q36" s="432"/>
      <c r="R36" s="432"/>
      <c r="S36" s="432"/>
      <c r="T36" s="2"/>
      <c r="U36" s="433">
        <f t="shared" si="1"/>
        <v>4</v>
      </c>
      <c r="V36" s="433"/>
      <c r="W36" s="432" t="str">
        <f>IF('各会計、関係団体の財政状況及び健全化判断比率'!B30="","",'各会計、関係団体の財政状況及び健全化判断比率'!B30)</f>
        <v>津野町介護保険事業特別会計</v>
      </c>
      <c r="X36" s="432"/>
      <c r="Y36" s="432"/>
      <c r="Z36" s="432"/>
      <c r="AA36" s="432"/>
      <c r="AB36" s="432"/>
      <c r="AC36" s="432"/>
      <c r="AD36" s="432"/>
      <c r="AE36" s="432"/>
      <c r="AF36" s="432"/>
      <c r="AG36" s="432"/>
      <c r="AH36" s="432"/>
      <c r="AI36" s="432"/>
      <c r="AJ36" s="432"/>
      <c r="AK36" s="432"/>
      <c r="AL36" s="2"/>
      <c r="AM36" s="433" t="str">
        <f t="shared" si="2"/>
        <v/>
      </c>
      <c r="AN36" s="433"/>
      <c r="AO36" s="432"/>
      <c r="AP36" s="432"/>
      <c r="AQ36" s="432"/>
      <c r="AR36" s="432"/>
      <c r="AS36" s="432"/>
      <c r="AT36" s="432"/>
      <c r="AU36" s="432"/>
      <c r="AV36" s="432"/>
      <c r="AW36" s="432"/>
      <c r="AX36" s="432"/>
      <c r="AY36" s="432"/>
      <c r="AZ36" s="432"/>
      <c r="BA36" s="432"/>
      <c r="BB36" s="432"/>
      <c r="BC36" s="432"/>
      <c r="BD36" s="2"/>
      <c r="BE36" s="433" t="str">
        <f t="shared" si="3"/>
        <v/>
      </c>
      <c r="BF36" s="433"/>
      <c r="BG36" s="432"/>
      <c r="BH36" s="432"/>
      <c r="BI36" s="432"/>
      <c r="BJ36" s="432"/>
      <c r="BK36" s="432"/>
      <c r="BL36" s="432"/>
      <c r="BM36" s="432"/>
      <c r="BN36" s="432"/>
      <c r="BO36" s="432"/>
      <c r="BP36" s="432"/>
      <c r="BQ36" s="432"/>
      <c r="BR36" s="432"/>
      <c r="BS36" s="432"/>
      <c r="BT36" s="432"/>
      <c r="BU36" s="432"/>
      <c r="BV36" s="2"/>
      <c r="BW36" s="433">
        <f t="shared" si="4"/>
        <v>10</v>
      </c>
      <c r="BX36" s="433"/>
      <c r="BY36" s="432" t="str">
        <f>IF('各会計、関係団体の財政状況及び健全化判断比率'!B70="","",'各会計、関係団体の財政状況及び健全化判断比率'!B70)</f>
        <v>高陵特別養護老人ホーム組合</v>
      </c>
      <c r="BZ36" s="432"/>
      <c r="CA36" s="432"/>
      <c r="CB36" s="432"/>
      <c r="CC36" s="432"/>
      <c r="CD36" s="432"/>
      <c r="CE36" s="432"/>
      <c r="CF36" s="432"/>
      <c r="CG36" s="432"/>
      <c r="CH36" s="432"/>
      <c r="CI36" s="432"/>
      <c r="CJ36" s="432"/>
      <c r="CK36" s="432"/>
      <c r="CL36" s="432"/>
      <c r="CM36" s="432"/>
      <c r="CN36" s="2"/>
      <c r="CO36" s="433" t="str">
        <f t="shared" si="5"/>
        <v/>
      </c>
      <c r="CP36" s="433"/>
      <c r="CQ36" s="432" t="str">
        <f>IF('各会計、関係団体の財政状況及び健全化判断比率'!BS9="","",'各会計、関係団体の財政状況及び健全化判断比率'!BS9)</f>
        <v/>
      </c>
      <c r="CR36" s="432"/>
      <c r="CS36" s="432"/>
      <c r="CT36" s="432"/>
      <c r="CU36" s="432"/>
      <c r="CV36" s="432"/>
      <c r="CW36" s="432"/>
      <c r="CX36" s="432"/>
      <c r="CY36" s="432"/>
      <c r="CZ36" s="432"/>
      <c r="DA36" s="432"/>
      <c r="DB36" s="432"/>
      <c r="DC36" s="432"/>
      <c r="DD36" s="432"/>
      <c r="DE36" s="432"/>
      <c r="DG36" s="434" t="str">
        <f>IF('各会計、関係団体の財政状況及び健全化判断比率'!BR9="","",'各会計、関係団体の財政状況及び健全化判断比率'!BR9)</f>
        <v/>
      </c>
      <c r="DH36" s="434"/>
      <c r="DI36" s="19"/>
    </row>
    <row r="37" spans="1:113" ht="32.25" customHeight="1" x14ac:dyDescent="0.2">
      <c r="A37" s="2"/>
      <c r="B37" s="5"/>
      <c r="C37" s="433" t="str">
        <f t="shared" si="0"/>
        <v/>
      </c>
      <c r="D37" s="433"/>
      <c r="E37" s="432" t="str">
        <f>IF('各会計、関係団体の財政状況及び健全化判断比率'!B10="","",'各会計、関係団体の財政状況及び健全化判断比率'!B10)</f>
        <v/>
      </c>
      <c r="F37" s="432"/>
      <c r="G37" s="432"/>
      <c r="H37" s="432"/>
      <c r="I37" s="432"/>
      <c r="J37" s="432"/>
      <c r="K37" s="432"/>
      <c r="L37" s="432"/>
      <c r="M37" s="432"/>
      <c r="N37" s="432"/>
      <c r="O37" s="432"/>
      <c r="P37" s="432"/>
      <c r="Q37" s="432"/>
      <c r="R37" s="432"/>
      <c r="S37" s="432"/>
      <c r="T37" s="2"/>
      <c r="U37" s="433">
        <f t="shared" si="1"/>
        <v>5</v>
      </c>
      <c r="V37" s="433"/>
      <c r="W37" s="432" t="str">
        <f>IF('各会計、関係団体の財政状況及び健全化判断比率'!B31="","",'各会計、関係団体の財政状況及び健全化判断比率'!B31)</f>
        <v>津野町後期高齢者医療特別会計</v>
      </c>
      <c r="X37" s="432"/>
      <c r="Y37" s="432"/>
      <c r="Z37" s="432"/>
      <c r="AA37" s="432"/>
      <c r="AB37" s="432"/>
      <c r="AC37" s="432"/>
      <c r="AD37" s="432"/>
      <c r="AE37" s="432"/>
      <c r="AF37" s="432"/>
      <c r="AG37" s="432"/>
      <c r="AH37" s="432"/>
      <c r="AI37" s="432"/>
      <c r="AJ37" s="432"/>
      <c r="AK37" s="432"/>
      <c r="AL37" s="2"/>
      <c r="AM37" s="433" t="str">
        <f t="shared" si="2"/>
        <v/>
      </c>
      <c r="AN37" s="433"/>
      <c r="AO37" s="432"/>
      <c r="AP37" s="432"/>
      <c r="AQ37" s="432"/>
      <c r="AR37" s="432"/>
      <c r="AS37" s="432"/>
      <c r="AT37" s="432"/>
      <c r="AU37" s="432"/>
      <c r="AV37" s="432"/>
      <c r="AW37" s="432"/>
      <c r="AX37" s="432"/>
      <c r="AY37" s="432"/>
      <c r="AZ37" s="432"/>
      <c r="BA37" s="432"/>
      <c r="BB37" s="432"/>
      <c r="BC37" s="432"/>
      <c r="BD37" s="2"/>
      <c r="BE37" s="433" t="str">
        <f t="shared" si="3"/>
        <v/>
      </c>
      <c r="BF37" s="433"/>
      <c r="BG37" s="432"/>
      <c r="BH37" s="432"/>
      <c r="BI37" s="432"/>
      <c r="BJ37" s="432"/>
      <c r="BK37" s="432"/>
      <c r="BL37" s="432"/>
      <c r="BM37" s="432"/>
      <c r="BN37" s="432"/>
      <c r="BO37" s="432"/>
      <c r="BP37" s="432"/>
      <c r="BQ37" s="432"/>
      <c r="BR37" s="432"/>
      <c r="BS37" s="432"/>
      <c r="BT37" s="432"/>
      <c r="BU37" s="432"/>
      <c r="BV37" s="2"/>
      <c r="BW37" s="433">
        <f t="shared" si="4"/>
        <v>11</v>
      </c>
      <c r="BX37" s="433"/>
      <c r="BY37" s="432" t="str">
        <f>IF('各会計、関係団体の財政状況及び健全化判断比率'!B71="","",'各会計、関係団体の財政状況及び健全化判断比率'!B71)</f>
        <v>高幡東部清掃組合</v>
      </c>
      <c r="BZ37" s="432"/>
      <c r="CA37" s="432"/>
      <c r="CB37" s="432"/>
      <c r="CC37" s="432"/>
      <c r="CD37" s="432"/>
      <c r="CE37" s="432"/>
      <c r="CF37" s="432"/>
      <c r="CG37" s="432"/>
      <c r="CH37" s="432"/>
      <c r="CI37" s="432"/>
      <c r="CJ37" s="432"/>
      <c r="CK37" s="432"/>
      <c r="CL37" s="432"/>
      <c r="CM37" s="432"/>
      <c r="CN37" s="2"/>
      <c r="CO37" s="433" t="str">
        <f t="shared" si="5"/>
        <v/>
      </c>
      <c r="CP37" s="433"/>
      <c r="CQ37" s="432" t="str">
        <f>IF('各会計、関係団体の財政状況及び健全化判断比率'!BS10="","",'各会計、関係団体の財政状況及び健全化判断比率'!BS10)</f>
        <v/>
      </c>
      <c r="CR37" s="432"/>
      <c r="CS37" s="432"/>
      <c r="CT37" s="432"/>
      <c r="CU37" s="432"/>
      <c r="CV37" s="432"/>
      <c r="CW37" s="432"/>
      <c r="CX37" s="432"/>
      <c r="CY37" s="432"/>
      <c r="CZ37" s="432"/>
      <c r="DA37" s="432"/>
      <c r="DB37" s="432"/>
      <c r="DC37" s="432"/>
      <c r="DD37" s="432"/>
      <c r="DE37" s="432"/>
      <c r="DG37" s="434" t="str">
        <f>IF('各会計、関係団体の財政状況及び健全化判断比率'!BR10="","",'各会計、関係団体の財政状況及び健全化判断比率'!BR10)</f>
        <v/>
      </c>
      <c r="DH37" s="434"/>
      <c r="DI37" s="19"/>
    </row>
    <row r="38" spans="1:113" ht="32.25" customHeight="1" x14ac:dyDescent="0.2">
      <c r="A38" s="2"/>
      <c r="B38" s="5"/>
      <c r="C38" s="433" t="str">
        <f t="shared" si="0"/>
        <v/>
      </c>
      <c r="D38" s="433"/>
      <c r="E38" s="432" t="str">
        <f>IF('各会計、関係団体の財政状況及び健全化判断比率'!B11="","",'各会計、関係団体の財政状況及び健全化判断比率'!B11)</f>
        <v/>
      </c>
      <c r="F38" s="432"/>
      <c r="G38" s="432"/>
      <c r="H38" s="432"/>
      <c r="I38" s="432"/>
      <c r="J38" s="432"/>
      <c r="K38" s="432"/>
      <c r="L38" s="432"/>
      <c r="M38" s="432"/>
      <c r="N38" s="432"/>
      <c r="O38" s="432"/>
      <c r="P38" s="432"/>
      <c r="Q38" s="432"/>
      <c r="R38" s="432"/>
      <c r="S38" s="432"/>
      <c r="T38" s="2"/>
      <c r="U38" s="433" t="str">
        <f t="shared" si="1"/>
        <v/>
      </c>
      <c r="V38" s="433"/>
      <c r="W38" s="432"/>
      <c r="X38" s="432"/>
      <c r="Y38" s="432"/>
      <c r="Z38" s="432"/>
      <c r="AA38" s="432"/>
      <c r="AB38" s="432"/>
      <c r="AC38" s="432"/>
      <c r="AD38" s="432"/>
      <c r="AE38" s="432"/>
      <c r="AF38" s="432"/>
      <c r="AG38" s="432"/>
      <c r="AH38" s="432"/>
      <c r="AI38" s="432"/>
      <c r="AJ38" s="432"/>
      <c r="AK38" s="432"/>
      <c r="AL38" s="2"/>
      <c r="AM38" s="433" t="str">
        <f t="shared" si="2"/>
        <v/>
      </c>
      <c r="AN38" s="433"/>
      <c r="AO38" s="432"/>
      <c r="AP38" s="432"/>
      <c r="AQ38" s="432"/>
      <c r="AR38" s="432"/>
      <c r="AS38" s="432"/>
      <c r="AT38" s="432"/>
      <c r="AU38" s="432"/>
      <c r="AV38" s="432"/>
      <c r="AW38" s="432"/>
      <c r="AX38" s="432"/>
      <c r="AY38" s="432"/>
      <c r="AZ38" s="432"/>
      <c r="BA38" s="432"/>
      <c r="BB38" s="432"/>
      <c r="BC38" s="432"/>
      <c r="BD38" s="2"/>
      <c r="BE38" s="433" t="str">
        <f t="shared" si="3"/>
        <v/>
      </c>
      <c r="BF38" s="433"/>
      <c r="BG38" s="432"/>
      <c r="BH38" s="432"/>
      <c r="BI38" s="432"/>
      <c r="BJ38" s="432"/>
      <c r="BK38" s="432"/>
      <c r="BL38" s="432"/>
      <c r="BM38" s="432"/>
      <c r="BN38" s="432"/>
      <c r="BO38" s="432"/>
      <c r="BP38" s="432"/>
      <c r="BQ38" s="432"/>
      <c r="BR38" s="432"/>
      <c r="BS38" s="432"/>
      <c r="BT38" s="432"/>
      <c r="BU38" s="432"/>
      <c r="BV38" s="2"/>
      <c r="BW38" s="433">
        <f t="shared" si="4"/>
        <v>12</v>
      </c>
      <c r="BX38" s="433"/>
      <c r="BY38" s="432" t="str">
        <f>IF('各会計、関係団体の財政状況及び健全化判断比率'!B72="","",'各会計、関係団体の財政状況及び健全化判断比率'!B72)</f>
        <v>高幡障害者支援施設組合</v>
      </c>
      <c r="BZ38" s="432"/>
      <c r="CA38" s="432"/>
      <c r="CB38" s="432"/>
      <c r="CC38" s="432"/>
      <c r="CD38" s="432"/>
      <c r="CE38" s="432"/>
      <c r="CF38" s="432"/>
      <c r="CG38" s="432"/>
      <c r="CH38" s="432"/>
      <c r="CI38" s="432"/>
      <c r="CJ38" s="432"/>
      <c r="CK38" s="432"/>
      <c r="CL38" s="432"/>
      <c r="CM38" s="432"/>
      <c r="CN38" s="2"/>
      <c r="CO38" s="433" t="str">
        <f t="shared" si="5"/>
        <v/>
      </c>
      <c r="CP38" s="433"/>
      <c r="CQ38" s="432" t="str">
        <f>IF('各会計、関係団体の財政状況及び健全化判断比率'!BS11="","",'各会計、関係団体の財政状況及び健全化判断比率'!BS11)</f>
        <v/>
      </c>
      <c r="CR38" s="432"/>
      <c r="CS38" s="432"/>
      <c r="CT38" s="432"/>
      <c r="CU38" s="432"/>
      <c r="CV38" s="432"/>
      <c r="CW38" s="432"/>
      <c r="CX38" s="432"/>
      <c r="CY38" s="432"/>
      <c r="CZ38" s="432"/>
      <c r="DA38" s="432"/>
      <c r="DB38" s="432"/>
      <c r="DC38" s="432"/>
      <c r="DD38" s="432"/>
      <c r="DE38" s="432"/>
      <c r="DG38" s="434" t="str">
        <f>IF('各会計、関係団体の財政状況及び健全化判断比率'!BR11="","",'各会計、関係団体の財政状況及び健全化判断比率'!BR11)</f>
        <v/>
      </c>
      <c r="DH38" s="434"/>
      <c r="DI38" s="19"/>
    </row>
    <row r="39" spans="1:113" ht="32.25" customHeight="1" x14ac:dyDescent="0.2">
      <c r="A39" s="2"/>
      <c r="B39" s="5"/>
      <c r="C39" s="433" t="str">
        <f t="shared" si="0"/>
        <v/>
      </c>
      <c r="D39" s="433"/>
      <c r="E39" s="432" t="str">
        <f>IF('各会計、関係団体の財政状況及び健全化判断比率'!B12="","",'各会計、関係団体の財政状況及び健全化判断比率'!B12)</f>
        <v/>
      </c>
      <c r="F39" s="432"/>
      <c r="G39" s="432"/>
      <c r="H39" s="432"/>
      <c r="I39" s="432"/>
      <c r="J39" s="432"/>
      <c r="K39" s="432"/>
      <c r="L39" s="432"/>
      <c r="M39" s="432"/>
      <c r="N39" s="432"/>
      <c r="O39" s="432"/>
      <c r="P39" s="432"/>
      <c r="Q39" s="432"/>
      <c r="R39" s="432"/>
      <c r="S39" s="432"/>
      <c r="T39" s="2"/>
      <c r="U39" s="433" t="str">
        <f t="shared" si="1"/>
        <v/>
      </c>
      <c r="V39" s="433"/>
      <c r="W39" s="432"/>
      <c r="X39" s="432"/>
      <c r="Y39" s="432"/>
      <c r="Z39" s="432"/>
      <c r="AA39" s="432"/>
      <c r="AB39" s="432"/>
      <c r="AC39" s="432"/>
      <c r="AD39" s="432"/>
      <c r="AE39" s="432"/>
      <c r="AF39" s="432"/>
      <c r="AG39" s="432"/>
      <c r="AH39" s="432"/>
      <c r="AI39" s="432"/>
      <c r="AJ39" s="432"/>
      <c r="AK39" s="432"/>
      <c r="AL39" s="2"/>
      <c r="AM39" s="433" t="str">
        <f t="shared" si="2"/>
        <v/>
      </c>
      <c r="AN39" s="433"/>
      <c r="AO39" s="432"/>
      <c r="AP39" s="432"/>
      <c r="AQ39" s="432"/>
      <c r="AR39" s="432"/>
      <c r="AS39" s="432"/>
      <c r="AT39" s="432"/>
      <c r="AU39" s="432"/>
      <c r="AV39" s="432"/>
      <c r="AW39" s="432"/>
      <c r="AX39" s="432"/>
      <c r="AY39" s="432"/>
      <c r="AZ39" s="432"/>
      <c r="BA39" s="432"/>
      <c r="BB39" s="432"/>
      <c r="BC39" s="432"/>
      <c r="BD39" s="2"/>
      <c r="BE39" s="433" t="str">
        <f t="shared" si="3"/>
        <v/>
      </c>
      <c r="BF39" s="433"/>
      <c r="BG39" s="432"/>
      <c r="BH39" s="432"/>
      <c r="BI39" s="432"/>
      <c r="BJ39" s="432"/>
      <c r="BK39" s="432"/>
      <c r="BL39" s="432"/>
      <c r="BM39" s="432"/>
      <c r="BN39" s="432"/>
      <c r="BO39" s="432"/>
      <c r="BP39" s="432"/>
      <c r="BQ39" s="432"/>
      <c r="BR39" s="432"/>
      <c r="BS39" s="432"/>
      <c r="BT39" s="432"/>
      <c r="BU39" s="432"/>
      <c r="BV39" s="2"/>
      <c r="BW39" s="433">
        <f t="shared" si="4"/>
        <v>13</v>
      </c>
      <c r="BX39" s="433"/>
      <c r="BY39" s="432" t="str">
        <f>IF('各会計、関係団体の財政状況及び健全化判断比率'!B73="","",'各会計、関係団体の財政状況及び健全化判断比率'!B73)</f>
        <v>高幡広域市町村圏事務組合（一般会計）</v>
      </c>
      <c r="BZ39" s="432"/>
      <c r="CA39" s="432"/>
      <c r="CB39" s="432"/>
      <c r="CC39" s="432"/>
      <c r="CD39" s="432"/>
      <c r="CE39" s="432"/>
      <c r="CF39" s="432"/>
      <c r="CG39" s="432"/>
      <c r="CH39" s="432"/>
      <c r="CI39" s="432"/>
      <c r="CJ39" s="432"/>
      <c r="CK39" s="432"/>
      <c r="CL39" s="432"/>
      <c r="CM39" s="432"/>
      <c r="CN39" s="2"/>
      <c r="CO39" s="433" t="str">
        <f t="shared" si="5"/>
        <v/>
      </c>
      <c r="CP39" s="433"/>
      <c r="CQ39" s="432" t="str">
        <f>IF('各会計、関係団体の財政状況及び健全化判断比率'!BS12="","",'各会計、関係団体の財政状況及び健全化判断比率'!BS12)</f>
        <v/>
      </c>
      <c r="CR39" s="432"/>
      <c r="CS39" s="432"/>
      <c r="CT39" s="432"/>
      <c r="CU39" s="432"/>
      <c r="CV39" s="432"/>
      <c r="CW39" s="432"/>
      <c r="CX39" s="432"/>
      <c r="CY39" s="432"/>
      <c r="CZ39" s="432"/>
      <c r="DA39" s="432"/>
      <c r="DB39" s="432"/>
      <c r="DC39" s="432"/>
      <c r="DD39" s="432"/>
      <c r="DE39" s="432"/>
      <c r="DG39" s="434" t="str">
        <f>IF('各会計、関係団体の財政状況及び健全化判断比率'!BR12="","",'各会計、関係団体の財政状況及び健全化判断比率'!BR12)</f>
        <v/>
      </c>
      <c r="DH39" s="434"/>
      <c r="DI39" s="19"/>
    </row>
    <row r="40" spans="1:113" ht="32.25" customHeight="1" x14ac:dyDescent="0.2">
      <c r="A40" s="2"/>
      <c r="B40" s="5"/>
      <c r="C40" s="433" t="str">
        <f t="shared" si="0"/>
        <v/>
      </c>
      <c r="D40" s="433"/>
      <c r="E40" s="432" t="str">
        <f>IF('各会計、関係団体の財政状況及び健全化判断比率'!B13="","",'各会計、関係団体の財政状況及び健全化判断比率'!B13)</f>
        <v/>
      </c>
      <c r="F40" s="432"/>
      <c r="G40" s="432"/>
      <c r="H40" s="432"/>
      <c r="I40" s="432"/>
      <c r="J40" s="432"/>
      <c r="K40" s="432"/>
      <c r="L40" s="432"/>
      <c r="M40" s="432"/>
      <c r="N40" s="432"/>
      <c r="O40" s="432"/>
      <c r="P40" s="432"/>
      <c r="Q40" s="432"/>
      <c r="R40" s="432"/>
      <c r="S40" s="432"/>
      <c r="T40" s="2"/>
      <c r="U40" s="433" t="str">
        <f t="shared" si="1"/>
        <v/>
      </c>
      <c r="V40" s="433"/>
      <c r="W40" s="432"/>
      <c r="X40" s="432"/>
      <c r="Y40" s="432"/>
      <c r="Z40" s="432"/>
      <c r="AA40" s="432"/>
      <c r="AB40" s="432"/>
      <c r="AC40" s="432"/>
      <c r="AD40" s="432"/>
      <c r="AE40" s="432"/>
      <c r="AF40" s="432"/>
      <c r="AG40" s="432"/>
      <c r="AH40" s="432"/>
      <c r="AI40" s="432"/>
      <c r="AJ40" s="432"/>
      <c r="AK40" s="432"/>
      <c r="AL40" s="2"/>
      <c r="AM40" s="433" t="str">
        <f t="shared" si="2"/>
        <v/>
      </c>
      <c r="AN40" s="433"/>
      <c r="AO40" s="432"/>
      <c r="AP40" s="432"/>
      <c r="AQ40" s="432"/>
      <c r="AR40" s="432"/>
      <c r="AS40" s="432"/>
      <c r="AT40" s="432"/>
      <c r="AU40" s="432"/>
      <c r="AV40" s="432"/>
      <c r="AW40" s="432"/>
      <c r="AX40" s="432"/>
      <c r="AY40" s="432"/>
      <c r="AZ40" s="432"/>
      <c r="BA40" s="432"/>
      <c r="BB40" s="432"/>
      <c r="BC40" s="432"/>
      <c r="BD40" s="2"/>
      <c r="BE40" s="433" t="str">
        <f t="shared" si="3"/>
        <v/>
      </c>
      <c r="BF40" s="433"/>
      <c r="BG40" s="432"/>
      <c r="BH40" s="432"/>
      <c r="BI40" s="432"/>
      <c r="BJ40" s="432"/>
      <c r="BK40" s="432"/>
      <c r="BL40" s="432"/>
      <c r="BM40" s="432"/>
      <c r="BN40" s="432"/>
      <c r="BO40" s="432"/>
      <c r="BP40" s="432"/>
      <c r="BQ40" s="432"/>
      <c r="BR40" s="432"/>
      <c r="BS40" s="432"/>
      <c r="BT40" s="432"/>
      <c r="BU40" s="432"/>
      <c r="BV40" s="2"/>
      <c r="BW40" s="433">
        <f t="shared" si="4"/>
        <v>14</v>
      </c>
      <c r="BX40" s="433"/>
      <c r="BY40" s="432" t="str">
        <f>IF('各会計、関係団体の財政状況及び健全化判断比率'!B74="","",'各会計、関係団体の財政状況及び健全化判断比率'!B74)</f>
        <v>高幡広域市町村圏事務組合（滞納整理事業特別会計）</v>
      </c>
      <c r="BZ40" s="432"/>
      <c r="CA40" s="432"/>
      <c r="CB40" s="432"/>
      <c r="CC40" s="432"/>
      <c r="CD40" s="432"/>
      <c r="CE40" s="432"/>
      <c r="CF40" s="432"/>
      <c r="CG40" s="432"/>
      <c r="CH40" s="432"/>
      <c r="CI40" s="432"/>
      <c r="CJ40" s="432"/>
      <c r="CK40" s="432"/>
      <c r="CL40" s="432"/>
      <c r="CM40" s="432"/>
      <c r="CN40" s="2"/>
      <c r="CO40" s="433" t="str">
        <f t="shared" si="5"/>
        <v/>
      </c>
      <c r="CP40" s="433"/>
      <c r="CQ40" s="432" t="str">
        <f>IF('各会計、関係団体の財政状況及び健全化判断比率'!BS13="","",'各会計、関係団体の財政状況及び健全化判断比率'!BS13)</f>
        <v/>
      </c>
      <c r="CR40" s="432"/>
      <c r="CS40" s="432"/>
      <c r="CT40" s="432"/>
      <c r="CU40" s="432"/>
      <c r="CV40" s="432"/>
      <c r="CW40" s="432"/>
      <c r="CX40" s="432"/>
      <c r="CY40" s="432"/>
      <c r="CZ40" s="432"/>
      <c r="DA40" s="432"/>
      <c r="DB40" s="432"/>
      <c r="DC40" s="432"/>
      <c r="DD40" s="432"/>
      <c r="DE40" s="432"/>
      <c r="DG40" s="434" t="str">
        <f>IF('各会計、関係団体の財政状況及び健全化判断比率'!BR13="","",'各会計、関係団体の財政状況及び健全化判断比率'!BR13)</f>
        <v/>
      </c>
      <c r="DH40" s="434"/>
      <c r="DI40" s="19"/>
    </row>
    <row r="41" spans="1:113" ht="32.25" customHeight="1" x14ac:dyDescent="0.2">
      <c r="A41" s="2"/>
      <c r="B41" s="5"/>
      <c r="C41" s="433" t="str">
        <f t="shared" si="0"/>
        <v/>
      </c>
      <c r="D41" s="433"/>
      <c r="E41" s="432" t="str">
        <f>IF('各会計、関係団体の財政状況及び健全化判断比率'!B14="","",'各会計、関係団体の財政状況及び健全化判断比率'!B14)</f>
        <v/>
      </c>
      <c r="F41" s="432"/>
      <c r="G41" s="432"/>
      <c r="H41" s="432"/>
      <c r="I41" s="432"/>
      <c r="J41" s="432"/>
      <c r="K41" s="432"/>
      <c r="L41" s="432"/>
      <c r="M41" s="432"/>
      <c r="N41" s="432"/>
      <c r="O41" s="432"/>
      <c r="P41" s="432"/>
      <c r="Q41" s="432"/>
      <c r="R41" s="432"/>
      <c r="S41" s="432"/>
      <c r="T41" s="2"/>
      <c r="U41" s="433" t="str">
        <f t="shared" si="1"/>
        <v/>
      </c>
      <c r="V41" s="433"/>
      <c r="W41" s="432"/>
      <c r="X41" s="432"/>
      <c r="Y41" s="432"/>
      <c r="Z41" s="432"/>
      <c r="AA41" s="432"/>
      <c r="AB41" s="432"/>
      <c r="AC41" s="432"/>
      <c r="AD41" s="432"/>
      <c r="AE41" s="432"/>
      <c r="AF41" s="432"/>
      <c r="AG41" s="432"/>
      <c r="AH41" s="432"/>
      <c r="AI41" s="432"/>
      <c r="AJ41" s="432"/>
      <c r="AK41" s="432"/>
      <c r="AL41" s="2"/>
      <c r="AM41" s="433" t="str">
        <f t="shared" si="2"/>
        <v/>
      </c>
      <c r="AN41" s="433"/>
      <c r="AO41" s="432"/>
      <c r="AP41" s="432"/>
      <c r="AQ41" s="432"/>
      <c r="AR41" s="432"/>
      <c r="AS41" s="432"/>
      <c r="AT41" s="432"/>
      <c r="AU41" s="432"/>
      <c r="AV41" s="432"/>
      <c r="AW41" s="432"/>
      <c r="AX41" s="432"/>
      <c r="AY41" s="432"/>
      <c r="AZ41" s="432"/>
      <c r="BA41" s="432"/>
      <c r="BB41" s="432"/>
      <c r="BC41" s="432"/>
      <c r="BD41" s="2"/>
      <c r="BE41" s="433" t="str">
        <f t="shared" si="3"/>
        <v/>
      </c>
      <c r="BF41" s="433"/>
      <c r="BG41" s="432"/>
      <c r="BH41" s="432"/>
      <c r="BI41" s="432"/>
      <c r="BJ41" s="432"/>
      <c r="BK41" s="432"/>
      <c r="BL41" s="432"/>
      <c r="BM41" s="432"/>
      <c r="BN41" s="432"/>
      <c r="BO41" s="432"/>
      <c r="BP41" s="432"/>
      <c r="BQ41" s="432"/>
      <c r="BR41" s="432"/>
      <c r="BS41" s="432"/>
      <c r="BT41" s="432"/>
      <c r="BU41" s="432"/>
      <c r="BV41" s="2"/>
      <c r="BW41" s="433">
        <f t="shared" si="4"/>
        <v>15</v>
      </c>
      <c r="BX41" s="433"/>
      <c r="BY41" s="432" t="str">
        <f>IF('各会計、関係団体の財政状況及び健全化判断比率'!B75="","",'各会計、関係団体の財政状況及び健全化判断比率'!B75)</f>
        <v>こうち人づくり広域連合</v>
      </c>
      <c r="BZ41" s="432"/>
      <c r="CA41" s="432"/>
      <c r="CB41" s="432"/>
      <c r="CC41" s="432"/>
      <c r="CD41" s="432"/>
      <c r="CE41" s="432"/>
      <c r="CF41" s="432"/>
      <c r="CG41" s="432"/>
      <c r="CH41" s="432"/>
      <c r="CI41" s="432"/>
      <c r="CJ41" s="432"/>
      <c r="CK41" s="432"/>
      <c r="CL41" s="432"/>
      <c r="CM41" s="432"/>
      <c r="CN41" s="2"/>
      <c r="CO41" s="433" t="str">
        <f t="shared" si="5"/>
        <v/>
      </c>
      <c r="CP41" s="433"/>
      <c r="CQ41" s="432" t="str">
        <f>IF('各会計、関係団体の財政状況及び健全化判断比率'!BS14="","",'各会計、関係団体の財政状況及び健全化判断比率'!BS14)</f>
        <v/>
      </c>
      <c r="CR41" s="432"/>
      <c r="CS41" s="432"/>
      <c r="CT41" s="432"/>
      <c r="CU41" s="432"/>
      <c r="CV41" s="432"/>
      <c r="CW41" s="432"/>
      <c r="CX41" s="432"/>
      <c r="CY41" s="432"/>
      <c r="CZ41" s="432"/>
      <c r="DA41" s="432"/>
      <c r="DB41" s="432"/>
      <c r="DC41" s="432"/>
      <c r="DD41" s="432"/>
      <c r="DE41" s="432"/>
      <c r="DG41" s="434" t="str">
        <f>IF('各会計、関係団体の財政状況及び健全化判断比率'!BR14="","",'各会計、関係団体の財政状況及び健全化判断比率'!BR14)</f>
        <v/>
      </c>
      <c r="DH41" s="434"/>
      <c r="DI41" s="19"/>
    </row>
    <row r="42" spans="1:113" ht="32.25" customHeight="1" x14ac:dyDescent="0.2">
      <c r="B42" s="5"/>
      <c r="C42" s="433" t="str">
        <f t="shared" si="0"/>
        <v/>
      </c>
      <c r="D42" s="433"/>
      <c r="E42" s="432" t="str">
        <f>IF('各会計、関係団体の財政状況及び健全化判断比率'!B15="","",'各会計、関係団体の財政状況及び健全化判断比率'!B15)</f>
        <v/>
      </c>
      <c r="F42" s="432"/>
      <c r="G42" s="432"/>
      <c r="H42" s="432"/>
      <c r="I42" s="432"/>
      <c r="J42" s="432"/>
      <c r="K42" s="432"/>
      <c r="L42" s="432"/>
      <c r="M42" s="432"/>
      <c r="N42" s="432"/>
      <c r="O42" s="432"/>
      <c r="P42" s="432"/>
      <c r="Q42" s="432"/>
      <c r="R42" s="432"/>
      <c r="S42" s="432"/>
      <c r="T42" s="2"/>
      <c r="U42" s="433" t="str">
        <f t="shared" si="1"/>
        <v/>
      </c>
      <c r="V42" s="433"/>
      <c r="W42" s="432"/>
      <c r="X42" s="432"/>
      <c r="Y42" s="432"/>
      <c r="Z42" s="432"/>
      <c r="AA42" s="432"/>
      <c r="AB42" s="432"/>
      <c r="AC42" s="432"/>
      <c r="AD42" s="432"/>
      <c r="AE42" s="432"/>
      <c r="AF42" s="432"/>
      <c r="AG42" s="432"/>
      <c r="AH42" s="432"/>
      <c r="AI42" s="432"/>
      <c r="AJ42" s="432"/>
      <c r="AK42" s="432"/>
      <c r="AL42" s="2"/>
      <c r="AM42" s="433" t="str">
        <f t="shared" si="2"/>
        <v/>
      </c>
      <c r="AN42" s="433"/>
      <c r="AO42" s="432"/>
      <c r="AP42" s="432"/>
      <c r="AQ42" s="432"/>
      <c r="AR42" s="432"/>
      <c r="AS42" s="432"/>
      <c r="AT42" s="432"/>
      <c r="AU42" s="432"/>
      <c r="AV42" s="432"/>
      <c r="AW42" s="432"/>
      <c r="AX42" s="432"/>
      <c r="AY42" s="432"/>
      <c r="AZ42" s="432"/>
      <c r="BA42" s="432"/>
      <c r="BB42" s="432"/>
      <c r="BC42" s="432"/>
      <c r="BD42" s="2"/>
      <c r="BE42" s="433" t="str">
        <f t="shared" si="3"/>
        <v/>
      </c>
      <c r="BF42" s="433"/>
      <c r="BG42" s="432"/>
      <c r="BH42" s="432"/>
      <c r="BI42" s="432"/>
      <c r="BJ42" s="432"/>
      <c r="BK42" s="432"/>
      <c r="BL42" s="432"/>
      <c r="BM42" s="432"/>
      <c r="BN42" s="432"/>
      <c r="BO42" s="432"/>
      <c r="BP42" s="432"/>
      <c r="BQ42" s="432"/>
      <c r="BR42" s="432"/>
      <c r="BS42" s="432"/>
      <c r="BT42" s="432"/>
      <c r="BU42" s="432"/>
      <c r="BV42" s="2"/>
      <c r="BW42" s="433">
        <f t="shared" si="4"/>
        <v>16</v>
      </c>
      <c r="BX42" s="433"/>
      <c r="BY42" s="432" t="str">
        <f>IF('各会計、関係団体の財政状況及び健全化判断比率'!B76="","",'各会計、関係団体の財政状況及び健全化判断比率'!B76)</f>
        <v>高知県市町村総合事務組合（一般会計）</v>
      </c>
      <c r="BZ42" s="432"/>
      <c r="CA42" s="432"/>
      <c r="CB42" s="432"/>
      <c r="CC42" s="432"/>
      <c r="CD42" s="432"/>
      <c r="CE42" s="432"/>
      <c r="CF42" s="432"/>
      <c r="CG42" s="432"/>
      <c r="CH42" s="432"/>
      <c r="CI42" s="432"/>
      <c r="CJ42" s="432"/>
      <c r="CK42" s="432"/>
      <c r="CL42" s="432"/>
      <c r="CM42" s="432"/>
      <c r="CN42" s="2"/>
      <c r="CO42" s="433" t="str">
        <f t="shared" si="5"/>
        <v/>
      </c>
      <c r="CP42" s="433"/>
      <c r="CQ42" s="432" t="str">
        <f>IF('各会計、関係団体の財政状況及び健全化判断比率'!BS15="","",'各会計、関係団体の財政状況及び健全化判断比率'!BS15)</f>
        <v/>
      </c>
      <c r="CR42" s="432"/>
      <c r="CS42" s="432"/>
      <c r="CT42" s="432"/>
      <c r="CU42" s="432"/>
      <c r="CV42" s="432"/>
      <c r="CW42" s="432"/>
      <c r="CX42" s="432"/>
      <c r="CY42" s="432"/>
      <c r="CZ42" s="432"/>
      <c r="DA42" s="432"/>
      <c r="DB42" s="432"/>
      <c r="DC42" s="432"/>
      <c r="DD42" s="432"/>
      <c r="DE42" s="432"/>
      <c r="DG42" s="434" t="str">
        <f>IF('各会計、関係団体の財政状況及び健全化判断比率'!BR15="","",'各会計、関係団体の財政状況及び健全化判断比率'!BR15)</f>
        <v/>
      </c>
      <c r="DH42" s="434"/>
      <c r="DI42" s="19"/>
    </row>
    <row r="43" spans="1:113" ht="32.25" customHeight="1" x14ac:dyDescent="0.2">
      <c r="B43" s="5"/>
      <c r="C43" s="433" t="str">
        <f t="shared" si="0"/>
        <v/>
      </c>
      <c r="D43" s="433"/>
      <c r="E43" s="432" t="str">
        <f>IF('各会計、関係団体の財政状況及び健全化判断比率'!B16="","",'各会計、関係団体の財政状況及び健全化判断比率'!B16)</f>
        <v/>
      </c>
      <c r="F43" s="432"/>
      <c r="G43" s="432"/>
      <c r="H43" s="432"/>
      <c r="I43" s="432"/>
      <c r="J43" s="432"/>
      <c r="K43" s="432"/>
      <c r="L43" s="432"/>
      <c r="M43" s="432"/>
      <c r="N43" s="432"/>
      <c r="O43" s="432"/>
      <c r="P43" s="432"/>
      <c r="Q43" s="432"/>
      <c r="R43" s="432"/>
      <c r="S43" s="432"/>
      <c r="T43" s="2"/>
      <c r="U43" s="433" t="str">
        <f t="shared" si="1"/>
        <v/>
      </c>
      <c r="V43" s="433"/>
      <c r="W43" s="432"/>
      <c r="X43" s="432"/>
      <c r="Y43" s="432"/>
      <c r="Z43" s="432"/>
      <c r="AA43" s="432"/>
      <c r="AB43" s="432"/>
      <c r="AC43" s="432"/>
      <c r="AD43" s="432"/>
      <c r="AE43" s="432"/>
      <c r="AF43" s="432"/>
      <c r="AG43" s="432"/>
      <c r="AH43" s="432"/>
      <c r="AI43" s="432"/>
      <c r="AJ43" s="432"/>
      <c r="AK43" s="432"/>
      <c r="AL43" s="2"/>
      <c r="AM43" s="433" t="str">
        <f t="shared" si="2"/>
        <v/>
      </c>
      <c r="AN43" s="433"/>
      <c r="AO43" s="432"/>
      <c r="AP43" s="432"/>
      <c r="AQ43" s="432"/>
      <c r="AR43" s="432"/>
      <c r="AS43" s="432"/>
      <c r="AT43" s="432"/>
      <c r="AU43" s="432"/>
      <c r="AV43" s="432"/>
      <c r="AW43" s="432"/>
      <c r="AX43" s="432"/>
      <c r="AY43" s="432"/>
      <c r="AZ43" s="432"/>
      <c r="BA43" s="432"/>
      <c r="BB43" s="432"/>
      <c r="BC43" s="432"/>
      <c r="BD43" s="2"/>
      <c r="BE43" s="433" t="str">
        <f t="shared" si="3"/>
        <v/>
      </c>
      <c r="BF43" s="433"/>
      <c r="BG43" s="432"/>
      <c r="BH43" s="432"/>
      <c r="BI43" s="432"/>
      <c r="BJ43" s="432"/>
      <c r="BK43" s="432"/>
      <c r="BL43" s="432"/>
      <c r="BM43" s="432"/>
      <c r="BN43" s="432"/>
      <c r="BO43" s="432"/>
      <c r="BP43" s="432"/>
      <c r="BQ43" s="432"/>
      <c r="BR43" s="432"/>
      <c r="BS43" s="432"/>
      <c r="BT43" s="432"/>
      <c r="BU43" s="432"/>
      <c r="BV43" s="2"/>
      <c r="BW43" s="433">
        <f t="shared" si="4"/>
        <v>17</v>
      </c>
      <c r="BX43" s="433"/>
      <c r="BY43" s="432" t="str">
        <f>IF('各会計、関係団体の財政状況及び健全化判断比率'!B77="","",'各会計、関係団体の財政状況及び健全化判断比率'!B77)</f>
        <v>高知県市町村総合事務組合（交通災害共済事業特別会計）</v>
      </c>
      <c r="BZ43" s="432"/>
      <c r="CA43" s="432"/>
      <c r="CB43" s="432"/>
      <c r="CC43" s="432"/>
      <c r="CD43" s="432"/>
      <c r="CE43" s="432"/>
      <c r="CF43" s="432"/>
      <c r="CG43" s="432"/>
      <c r="CH43" s="432"/>
      <c r="CI43" s="432"/>
      <c r="CJ43" s="432"/>
      <c r="CK43" s="432"/>
      <c r="CL43" s="432"/>
      <c r="CM43" s="432"/>
      <c r="CN43" s="2"/>
      <c r="CO43" s="433" t="str">
        <f t="shared" si="5"/>
        <v/>
      </c>
      <c r="CP43" s="433"/>
      <c r="CQ43" s="432" t="str">
        <f>IF('各会計、関係団体の財政状況及び健全化判断比率'!BS16="","",'各会計、関係団体の財政状況及び健全化判断比率'!BS16)</f>
        <v/>
      </c>
      <c r="CR43" s="432"/>
      <c r="CS43" s="432"/>
      <c r="CT43" s="432"/>
      <c r="CU43" s="432"/>
      <c r="CV43" s="432"/>
      <c r="CW43" s="432"/>
      <c r="CX43" s="432"/>
      <c r="CY43" s="432"/>
      <c r="CZ43" s="432"/>
      <c r="DA43" s="432"/>
      <c r="DB43" s="432"/>
      <c r="DC43" s="432"/>
      <c r="DD43" s="432"/>
      <c r="DE43" s="432"/>
      <c r="DG43" s="434" t="str">
        <f>IF('各会計、関係団体の財政状況及び健全化判断比率'!BR16="","",'各会計、関係団体の財政状況及び健全化判断比率'!BR16)</f>
        <v/>
      </c>
      <c r="DH43" s="434"/>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285</v>
      </c>
      <c r="E46" s="378" t="s">
        <v>286</v>
      </c>
      <c r="F46" s="378"/>
      <c r="G46" s="378"/>
      <c r="H46" s="378"/>
      <c r="I46" s="378"/>
      <c r="J46" s="378"/>
      <c r="K46" s="378"/>
      <c r="L46" s="378"/>
      <c r="M46" s="378"/>
      <c r="N46" s="378"/>
      <c r="O46" s="378"/>
      <c r="P46" s="378"/>
      <c r="Q46" s="378"/>
      <c r="R46" s="378"/>
      <c r="S46" s="378"/>
      <c r="T46" s="378"/>
      <c r="U46" s="378"/>
      <c r="V46" s="378"/>
      <c r="W46" s="378"/>
      <c r="X46" s="378"/>
      <c r="Y46" s="378"/>
      <c r="Z46" s="378"/>
      <c r="AA46" s="378"/>
      <c r="AB46" s="378"/>
      <c r="AC46" s="378"/>
      <c r="AD46" s="378"/>
      <c r="AE46" s="378"/>
      <c r="AF46" s="378"/>
      <c r="AG46" s="378"/>
      <c r="AH46" s="378"/>
      <c r="AI46" s="378"/>
      <c r="AJ46" s="378"/>
      <c r="AK46" s="378"/>
      <c r="AL46" s="378"/>
      <c r="AM46" s="378"/>
      <c r="AN46" s="378"/>
      <c r="AO46" s="378"/>
      <c r="AP46" s="378"/>
      <c r="AQ46" s="378"/>
      <c r="AR46" s="378"/>
      <c r="AS46" s="378"/>
      <c r="AT46" s="378"/>
      <c r="AU46" s="378"/>
      <c r="AV46" s="378"/>
      <c r="AW46" s="378"/>
      <c r="AX46" s="378"/>
      <c r="AY46" s="378"/>
      <c r="AZ46" s="378"/>
      <c r="BA46" s="378"/>
      <c r="BB46" s="378"/>
      <c r="BC46" s="378"/>
      <c r="BD46" s="378"/>
      <c r="BE46" s="378"/>
      <c r="BF46" s="378"/>
      <c r="BG46" s="378"/>
      <c r="BH46" s="378"/>
      <c r="BI46" s="378"/>
      <c r="BJ46" s="378"/>
      <c r="BK46" s="378"/>
      <c r="BL46" s="378"/>
      <c r="BM46" s="378"/>
      <c r="BN46" s="378"/>
      <c r="BO46" s="378"/>
      <c r="BP46" s="378"/>
      <c r="BQ46" s="378"/>
      <c r="BR46" s="378"/>
      <c r="BS46" s="378"/>
      <c r="BT46" s="378"/>
      <c r="BU46" s="378"/>
      <c r="BV46" s="378"/>
      <c r="BW46" s="378"/>
      <c r="BX46" s="378"/>
      <c r="BY46" s="378"/>
      <c r="BZ46" s="378"/>
      <c r="CA46" s="378"/>
      <c r="CB46" s="378"/>
      <c r="CC46" s="378"/>
      <c r="CD46" s="378"/>
      <c r="CE46" s="378"/>
      <c r="CF46" s="378"/>
      <c r="CG46" s="378"/>
      <c r="CH46" s="378"/>
      <c r="CI46" s="378"/>
      <c r="CJ46" s="378"/>
      <c r="CK46" s="378"/>
      <c r="CL46" s="378"/>
      <c r="CM46" s="378"/>
      <c r="CN46" s="378"/>
      <c r="CO46" s="378"/>
      <c r="CP46" s="378"/>
      <c r="CQ46" s="378"/>
      <c r="CR46" s="378"/>
      <c r="CS46" s="378"/>
      <c r="CT46" s="378"/>
      <c r="CU46" s="378"/>
      <c r="CV46" s="378"/>
      <c r="CW46" s="378"/>
      <c r="CX46" s="378"/>
      <c r="CY46" s="378"/>
      <c r="CZ46" s="378"/>
      <c r="DA46" s="378"/>
      <c r="DB46" s="378"/>
      <c r="DC46" s="378"/>
      <c r="DD46" s="378"/>
      <c r="DE46" s="378"/>
      <c r="DF46" s="378"/>
      <c r="DG46" s="378"/>
      <c r="DH46" s="378"/>
      <c r="DI46" s="378"/>
    </row>
    <row r="47" spans="1:113" x14ac:dyDescent="0.2">
      <c r="E47" s="378" t="s">
        <v>288</v>
      </c>
      <c r="F47" s="378"/>
      <c r="G47" s="378"/>
      <c r="H47" s="378"/>
      <c r="I47" s="378"/>
      <c r="J47" s="378"/>
      <c r="K47" s="378"/>
      <c r="L47" s="378"/>
      <c r="M47" s="378"/>
      <c r="N47" s="378"/>
      <c r="O47" s="378"/>
      <c r="P47" s="378"/>
      <c r="Q47" s="378"/>
      <c r="R47" s="378"/>
      <c r="S47" s="378"/>
      <c r="T47" s="378"/>
      <c r="U47" s="378"/>
      <c r="V47" s="378"/>
      <c r="W47" s="378"/>
      <c r="X47" s="378"/>
      <c r="Y47" s="378"/>
      <c r="Z47" s="378"/>
      <c r="AA47" s="378"/>
      <c r="AB47" s="378"/>
      <c r="AC47" s="378"/>
      <c r="AD47" s="378"/>
      <c r="AE47" s="378"/>
      <c r="AF47" s="378"/>
      <c r="AG47" s="378"/>
      <c r="AH47" s="378"/>
      <c r="AI47" s="378"/>
      <c r="AJ47" s="378"/>
      <c r="AK47" s="378"/>
      <c r="AL47" s="378"/>
      <c r="AM47" s="378"/>
      <c r="AN47" s="378"/>
      <c r="AO47" s="378"/>
      <c r="AP47" s="378"/>
      <c r="AQ47" s="378"/>
      <c r="AR47" s="378"/>
      <c r="AS47" s="378"/>
      <c r="AT47" s="378"/>
      <c r="AU47" s="378"/>
      <c r="AV47" s="378"/>
      <c r="AW47" s="378"/>
      <c r="AX47" s="378"/>
      <c r="AY47" s="378"/>
      <c r="AZ47" s="378"/>
      <c r="BA47" s="378"/>
      <c r="BB47" s="378"/>
      <c r="BC47" s="378"/>
      <c r="BD47" s="378"/>
      <c r="BE47" s="378"/>
      <c r="BF47" s="378"/>
      <c r="BG47" s="378"/>
      <c r="BH47" s="378"/>
      <c r="BI47" s="378"/>
      <c r="BJ47" s="378"/>
      <c r="BK47" s="378"/>
      <c r="BL47" s="378"/>
      <c r="BM47" s="378"/>
      <c r="BN47" s="378"/>
      <c r="BO47" s="378"/>
      <c r="BP47" s="378"/>
      <c r="BQ47" s="378"/>
      <c r="BR47" s="378"/>
      <c r="BS47" s="378"/>
      <c r="BT47" s="378"/>
      <c r="BU47" s="378"/>
      <c r="BV47" s="378"/>
      <c r="BW47" s="378"/>
      <c r="BX47" s="378"/>
      <c r="BY47" s="378"/>
      <c r="BZ47" s="378"/>
      <c r="CA47" s="378"/>
      <c r="CB47" s="378"/>
      <c r="CC47" s="378"/>
      <c r="CD47" s="378"/>
      <c r="CE47" s="378"/>
      <c r="CF47" s="378"/>
      <c r="CG47" s="378"/>
      <c r="CH47" s="378"/>
      <c r="CI47" s="378"/>
      <c r="CJ47" s="378"/>
      <c r="CK47" s="378"/>
      <c r="CL47" s="378"/>
      <c r="CM47" s="378"/>
      <c r="CN47" s="378"/>
      <c r="CO47" s="378"/>
      <c r="CP47" s="378"/>
      <c r="CQ47" s="378"/>
      <c r="CR47" s="378"/>
      <c r="CS47" s="378"/>
      <c r="CT47" s="378"/>
      <c r="CU47" s="378"/>
      <c r="CV47" s="378"/>
      <c r="CW47" s="378"/>
      <c r="CX47" s="378"/>
      <c r="CY47" s="378"/>
      <c r="CZ47" s="378"/>
      <c r="DA47" s="378"/>
      <c r="DB47" s="378"/>
      <c r="DC47" s="378"/>
      <c r="DD47" s="378"/>
      <c r="DE47" s="378"/>
      <c r="DF47" s="378"/>
      <c r="DG47" s="378"/>
      <c r="DH47" s="378"/>
      <c r="DI47" s="378"/>
    </row>
    <row r="48" spans="1:113" x14ac:dyDescent="0.2">
      <c r="E48" s="378" t="s">
        <v>290</v>
      </c>
      <c r="F48" s="378"/>
      <c r="G48" s="378"/>
      <c r="H48" s="378"/>
      <c r="I48" s="378"/>
      <c r="J48" s="378"/>
      <c r="K48" s="378"/>
      <c r="L48" s="378"/>
      <c r="M48" s="378"/>
      <c r="N48" s="378"/>
      <c r="O48" s="378"/>
      <c r="P48" s="378"/>
      <c r="Q48" s="378"/>
      <c r="R48" s="378"/>
      <c r="S48" s="378"/>
      <c r="T48" s="378"/>
      <c r="U48" s="378"/>
      <c r="V48" s="378"/>
      <c r="W48" s="378"/>
      <c r="X48" s="378"/>
      <c r="Y48" s="378"/>
      <c r="Z48" s="378"/>
      <c r="AA48" s="378"/>
      <c r="AB48" s="378"/>
      <c r="AC48" s="378"/>
      <c r="AD48" s="378"/>
      <c r="AE48" s="378"/>
      <c r="AF48" s="378"/>
      <c r="AG48" s="378"/>
      <c r="AH48" s="378"/>
      <c r="AI48" s="378"/>
      <c r="AJ48" s="378"/>
      <c r="AK48" s="378"/>
      <c r="AL48" s="378"/>
      <c r="AM48" s="378"/>
      <c r="AN48" s="378"/>
      <c r="AO48" s="378"/>
      <c r="AP48" s="378"/>
      <c r="AQ48" s="378"/>
      <c r="AR48" s="378"/>
      <c r="AS48" s="378"/>
      <c r="AT48" s="378"/>
      <c r="AU48" s="378"/>
      <c r="AV48" s="378"/>
      <c r="AW48" s="378"/>
      <c r="AX48" s="378"/>
      <c r="AY48" s="378"/>
      <c r="AZ48" s="378"/>
      <c r="BA48" s="378"/>
      <c r="BB48" s="378"/>
      <c r="BC48" s="378"/>
      <c r="BD48" s="378"/>
      <c r="BE48" s="378"/>
      <c r="BF48" s="378"/>
      <c r="BG48" s="378"/>
      <c r="BH48" s="378"/>
      <c r="BI48" s="378"/>
      <c r="BJ48" s="378"/>
      <c r="BK48" s="378"/>
      <c r="BL48" s="378"/>
      <c r="BM48" s="378"/>
      <c r="BN48" s="378"/>
      <c r="BO48" s="378"/>
      <c r="BP48" s="378"/>
      <c r="BQ48" s="378"/>
      <c r="BR48" s="378"/>
      <c r="BS48" s="378"/>
      <c r="BT48" s="378"/>
      <c r="BU48" s="378"/>
      <c r="BV48" s="378"/>
      <c r="BW48" s="378"/>
      <c r="BX48" s="378"/>
      <c r="BY48" s="378"/>
      <c r="BZ48" s="378"/>
      <c r="CA48" s="378"/>
      <c r="CB48" s="378"/>
      <c r="CC48" s="378"/>
      <c r="CD48" s="378"/>
      <c r="CE48" s="378"/>
      <c r="CF48" s="378"/>
      <c r="CG48" s="378"/>
      <c r="CH48" s="378"/>
      <c r="CI48" s="378"/>
      <c r="CJ48" s="378"/>
      <c r="CK48" s="378"/>
      <c r="CL48" s="378"/>
      <c r="CM48" s="378"/>
      <c r="CN48" s="378"/>
      <c r="CO48" s="378"/>
      <c r="CP48" s="378"/>
      <c r="CQ48" s="378"/>
      <c r="CR48" s="378"/>
      <c r="CS48" s="378"/>
      <c r="CT48" s="378"/>
      <c r="CU48" s="378"/>
      <c r="CV48" s="378"/>
      <c r="CW48" s="378"/>
      <c r="CX48" s="378"/>
      <c r="CY48" s="378"/>
      <c r="CZ48" s="378"/>
      <c r="DA48" s="378"/>
      <c r="DB48" s="378"/>
      <c r="DC48" s="378"/>
      <c r="DD48" s="378"/>
      <c r="DE48" s="378"/>
      <c r="DF48" s="378"/>
      <c r="DG48" s="378"/>
      <c r="DH48" s="378"/>
      <c r="DI48" s="378"/>
    </row>
    <row r="49" spans="5:113" x14ac:dyDescent="0.2">
      <c r="E49" s="378" t="s">
        <v>292</v>
      </c>
      <c r="F49" s="378"/>
      <c r="G49" s="378"/>
      <c r="H49" s="378"/>
      <c r="I49" s="378"/>
      <c r="J49" s="378"/>
      <c r="K49" s="378"/>
      <c r="L49" s="378"/>
      <c r="M49" s="378"/>
      <c r="N49" s="378"/>
      <c r="O49" s="378"/>
      <c r="P49" s="378"/>
      <c r="Q49" s="378"/>
      <c r="R49" s="378"/>
      <c r="S49" s="378"/>
      <c r="T49" s="378"/>
      <c r="U49" s="378"/>
      <c r="V49" s="378"/>
      <c r="W49" s="378"/>
      <c r="X49" s="378"/>
      <c r="Y49" s="378"/>
      <c r="Z49" s="378"/>
      <c r="AA49" s="378"/>
      <c r="AB49" s="378"/>
      <c r="AC49" s="378"/>
      <c r="AD49" s="378"/>
      <c r="AE49" s="378"/>
      <c r="AF49" s="378"/>
      <c r="AG49" s="378"/>
      <c r="AH49" s="378"/>
      <c r="AI49" s="378"/>
      <c r="AJ49" s="378"/>
      <c r="AK49" s="378"/>
      <c r="AL49" s="378"/>
      <c r="AM49" s="378"/>
      <c r="AN49" s="378"/>
      <c r="AO49" s="378"/>
      <c r="AP49" s="378"/>
      <c r="AQ49" s="378"/>
      <c r="AR49" s="378"/>
      <c r="AS49" s="378"/>
      <c r="AT49" s="378"/>
      <c r="AU49" s="378"/>
      <c r="AV49" s="378"/>
      <c r="AW49" s="378"/>
      <c r="AX49" s="378"/>
      <c r="AY49" s="378"/>
      <c r="AZ49" s="378"/>
      <c r="BA49" s="378"/>
      <c r="BB49" s="378"/>
      <c r="BC49" s="378"/>
      <c r="BD49" s="378"/>
      <c r="BE49" s="378"/>
      <c r="BF49" s="378"/>
      <c r="BG49" s="378"/>
      <c r="BH49" s="378"/>
      <c r="BI49" s="378"/>
      <c r="BJ49" s="378"/>
      <c r="BK49" s="378"/>
      <c r="BL49" s="378"/>
      <c r="BM49" s="378"/>
      <c r="BN49" s="378"/>
      <c r="BO49" s="378"/>
      <c r="BP49" s="378"/>
      <c r="BQ49" s="378"/>
      <c r="BR49" s="378"/>
      <c r="BS49" s="378"/>
      <c r="BT49" s="378"/>
      <c r="BU49" s="378"/>
      <c r="BV49" s="378"/>
      <c r="BW49" s="378"/>
      <c r="BX49" s="378"/>
      <c r="BY49" s="378"/>
      <c r="BZ49" s="378"/>
      <c r="CA49" s="378"/>
      <c r="CB49" s="378"/>
      <c r="CC49" s="378"/>
      <c r="CD49" s="378"/>
      <c r="CE49" s="378"/>
      <c r="CF49" s="378"/>
      <c r="CG49" s="378"/>
      <c r="CH49" s="378"/>
      <c r="CI49" s="378"/>
      <c r="CJ49" s="378"/>
      <c r="CK49" s="378"/>
      <c r="CL49" s="378"/>
      <c r="CM49" s="378"/>
      <c r="CN49" s="378"/>
      <c r="CO49" s="378"/>
      <c r="CP49" s="378"/>
      <c r="CQ49" s="378"/>
      <c r="CR49" s="378"/>
      <c r="CS49" s="378"/>
      <c r="CT49" s="378"/>
      <c r="CU49" s="378"/>
      <c r="CV49" s="378"/>
      <c r="CW49" s="378"/>
      <c r="CX49" s="378"/>
      <c r="CY49" s="378"/>
      <c r="CZ49" s="378"/>
      <c r="DA49" s="378"/>
      <c r="DB49" s="378"/>
      <c r="DC49" s="378"/>
      <c r="DD49" s="378"/>
      <c r="DE49" s="378"/>
      <c r="DF49" s="378"/>
      <c r="DG49" s="378"/>
      <c r="DH49" s="378"/>
      <c r="DI49" s="378"/>
    </row>
    <row r="50" spans="5:113" x14ac:dyDescent="0.2">
      <c r="E50" s="378" t="s">
        <v>192</v>
      </c>
      <c r="F50" s="378"/>
      <c r="G50" s="378"/>
      <c r="H50" s="378"/>
      <c r="I50" s="378"/>
      <c r="J50" s="378"/>
      <c r="K50" s="378"/>
      <c r="L50" s="378"/>
      <c r="M50" s="378"/>
      <c r="N50" s="378"/>
      <c r="O50" s="378"/>
      <c r="P50" s="378"/>
      <c r="Q50" s="378"/>
      <c r="R50" s="378"/>
      <c r="S50" s="378"/>
      <c r="T50" s="378"/>
      <c r="U50" s="378"/>
      <c r="V50" s="378"/>
      <c r="W50" s="378"/>
      <c r="X50" s="378"/>
      <c r="Y50" s="378"/>
      <c r="Z50" s="378"/>
      <c r="AA50" s="378"/>
      <c r="AB50" s="378"/>
      <c r="AC50" s="378"/>
      <c r="AD50" s="378"/>
      <c r="AE50" s="378"/>
      <c r="AF50" s="378"/>
      <c r="AG50" s="378"/>
      <c r="AH50" s="378"/>
      <c r="AI50" s="378"/>
      <c r="AJ50" s="378"/>
      <c r="AK50" s="378"/>
      <c r="AL50" s="378"/>
      <c r="AM50" s="378"/>
      <c r="AN50" s="378"/>
      <c r="AO50" s="378"/>
      <c r="AP50" s="378"/>
      <c r="AQ50" s="378"/>
      <c r="AR50" s="378"/>
      <c r="AS50" s="378"/>
      <c r="AT50" s="378"/>
      <c r="AU50" s="378"/>
      <c r="AV50" s="378"/>
      <c r="AW50" s="378"/>
      <c r="AX50" s="378"/>
      <c r="AY50" s="378"/>
      <c r="AZ50" s="378"/>
      <c r="BA50" s="378"/>
      <c r="BB50" s="378"/>
      <c r="BC50" s="378"/>
      <c r="BD50" s="378"/>
      <c r="BE50" s="378"/>
      <c r="BF50" s="378"/>
      <c r="BG50" s="378"/>
      <c r="BH50" s="378"/>
      <c r="BI50" s="378"/>
      <c r="BJ50" s="378"/>
      <c r="BK50" s="378"/>
      <c r="BL50" s="378"/>
      <c r="BM50" s="378"/>
      <c r="BN50" s="378"/>
      <c r="BO50" s="378"/>
      <c r="BP50" s="378"/>
      <c r="BQ50" s="378"/>
      <c r="BR50" s="378"/>
      <c r="BS50" s="378"/>
      <c r="BT50" s="378"/>
      <c r="BU50" s="378"/>
      <c r="BV50" s="378"/>
      <c r="BW50" s="378"/>
      <c r="BX50" s="378"/>
      <c r="BY50" s="378"/>
      <c r="BZ50" s="378"/>
      <c r="CA50" s="378"/>
      <c r="CB50" s="378"/>
      <c r="CC50" s="378"/>
      <c r="CD50" s="378"/>
      <c r="CE50" s="378"/>
      <c r="CF50" s="378"/>
      <c r="CG50" s="378"/>
      <c r="CH50" s="378"/>
      <c r="CI50" s="378"/>
      <c r="CJ50" s="378"/>
      <c r="CK50" s="378"/>
      <c r="CL50" s="378"/>
      <c r="CM50" s="378"/>
      <c r="CN50" s="378"/>
      <c r="CO50" s="378"/>
      <c r="CP50" s="378"/>
      <c r="CQ50" s="378"/>
      <c r="CR50" s="378"/>
      <c r="CS50" s="378"/>
      <c r="CT50" s="378"/>
      <c r="CU50" s="378"/>
      <c r="CV50" s="378"/>
      <c r="CW50" s="378"/>
      <c r="CX50" s="378"/>
      <c r="CY50" s="378"/>
      <c r="CZ50" s="378"/>
      <c r="DA50" s="378"/>
      <c r="DB50" s="378"/>
      <c r="DC50" s="378"/>
      <c r="DD50" s="378"/>
      <c r="DE50" s="378"/>
      <c r="DF50" s="378"/>
      <c r="DG50" s="378"/>
      <c r="DH50" s="378"/>
      <c r="DI50" s="378"/>
    </row>
    <row r="51" spans="5:113" x14ac:dyDescent="0.2">
      <c r="E51" s="378" t="s">
        <v>294</v>
      </c>
      <c r="F51" s="378"/>
      <c r="G51" s="378"/>
      <c r="H51" s="378"/>
      <c r="I51" s="378"/>
      <c r="J51" s="378"/>
      <c r="K51" s="378"/>
      <c r="L51" s="378"/>
      <c r="M51" s="378"/>
      <c r="N51" s="378"/>
      <c r="O51" s="378"/>
      <c r="P51" s="378"/>
      <c r="Q51" s="378"/>
      <c r="R51" s="378"/>
      <c r="S51" s="378"/>
      <c r="T51" s="378"/>
      <c r="U51" s="378"/>
      <c r="V51" s="378"/>
      <c r="W51" s="378"/>
      <c r="X51" s="378"/>
      <c r="Y51" s="378"/>
      <c r="Z51" s="378"/>
      <c r="AA51" s="378"/>
      <c r="AB51" s="378"/>
      <c r="AC51" s="378"/>
      <c r="AD51" s="378"/>
      <c r="AE51" s="378"/>
      <c r="AF51" s="378"/>
      <c r="AG51" s="378"/>
      <c r="AH51" s="378"/>
      <c r="AI51" s="378"/>
      <c r="AJ51" s="378"/>
      <c r="AK51" s="378"/>
      <c r="AL51" s="378"/>
      <c r="AM51" s="378"/>
      <c r="AN51" s="378"/>
      <c r="AO51" s="378"/>
      <c r="AP51" s="378"/>
      <c r="AQ51" s="378"/>
      <c r="AR51" s="378"/>
      <c r="AS51" s="378"/>
      <c r="AT51" s="378"/>
      <c r="AU51" s="378"/>
      <c r="AV51" s="378"/>
      <c r="AW51" s="378"/>
      <c r="AX51" s="378"/>
      <c r="AY51" s="378"/>
      <c r="AZ51" s="378"/>
      <c r="BA51" s="378"/>
      <c r="BB51" s="378"/>
      <c r="BC51" s="378"/>
      <c r="BD51" s="378"/>
      <c r="BE51" s="378"/>
      <c r="BF51" s="378"/>
      <c r="BG51" s="378"/>
      <c r="BH51" s="378"/>
      <c r="BI51" s="378"/>
      <c r="BJ51" s="378"/>
      <c r="BK51" s="378"/>
      <c r="BL51" s="378"/>
      <c r="BM51" s="378"/>
      <c r="BN51" s="378"/>
      <c r="BO51" s="378"/>
      <c r="BP51" s="378"/>
      <c r="BQ51" s="378"/>
      <c r="BR51" s="378"/>
      <c r="BS51" s="378"/>
      <c r="BT51" s="378"/>
      <c r="BU51" s="378"/>
      <c r="BV51" s="378"/>
      <c r="BW51" s="378"/>
      <c r="BX51" s="378"/>
      <c r="BY51" s="378"/>
      <c r="BZ51" s="378"/>
      <c r="CA51" s="378"/>
      <c r="CB51" s="378"/>
      <c r="CC51" s="378"/>
      <c r="CD51" s="378"/>
      <c r="CE51" s="378"/>
      <c r="CF51" s="378"/>
      <c r="CG51" s="378"/>
      <c r="CH51" s="378"/>
      <c r="CI51" s="378"/>
      <c r="CJ51" s="378"/>
      <c r="CK51" s="378"/>
      <c r="CL51" s="378"/>
      <c r="CM51" s="378"/>
      <c r="CN51" s="378"/>
      <c r="CO51" s="378"/>
      <c r="CP51" s="378"/>
      <c r="CQ51" s="378"/>
      <c r="CR51" s="378"/>
      <c r="CS51" s="378"/>
      <c r="CT51" s="378"/>
      <c r="CU51" s="378"/>
      <c r="CV51" s="378"/>
      <c r="CW51" s="378"/>
      <c r="CX51" s="378"/>
      <c r="CY51" s="378"/>
      <c r="CZ51" s="378"/>
      <c r="DA51" s="378"/>
      <c r="DB51" s="378"/>
      <c r="DC51" s="378"/>
      <c r="DD51" s="378"/>
      <c r="DE51" s="378"/>
      <c r="DF51" s="378"/>
      <c r="DG51" s="378"/>
      <c r="DH51" s="378"/>
      <c r="DI51" s="378"/>
    </row>
    <row r="52" spans="5:113" x14ac:dyDescent="0.2">
      <c r="E52" s="378" t="s">
        <v>296</v>
      </c>
      <c r="F52" s="378"/>
      <c r="G52" s="378"/>
      <c r="H52" s="378"/>
      <c r="I52" s="378"/>
      <c r="J52" s="378"/>
      <c r="K52" s="378"/>
      <c r="L52" s="378"/>
      <c r="M52" s="378"/>
      <c r="N52" s="378"/>
      <c r="O52" s="378"/>
      <c r="P52" s="378"/>
      <c r="Q52" s="378"/>
      <c r="R52" s="378"/>
      <c r="S52" s="378"/>
      <c r="T52" s="378"/>
      <c r="U52" s="378"/>
      <c r="V52" s="378"/>
      <c r="W52" s="378"/>
      <c r="X52" s="378"/>
      <c r="Y52" s="378"/>
      <c r="Z52" s="378"/>
      <c r="AA52" s="378"/>
      <c r="AB52" s="378"/>
      <c r="AC52" s="378"/>
      <c r="AD52" s="378"/>
      <c r="AE52" s="378"/>
      <c r="AF52" s="378"/>
      <c r="AG52" s="378"/>
      <c r="AH52" s="378"/>
      <c r="AI52" s="378"/>
      <c r="AJ52" s="378"/>
      <c r="AK52" s="378"/>
      <c r="AL52" s="378"/>
      <c r="AM52" s="378"/>
      <c r="AN52" s="378"/>
      <c r="AO52" s="378"/>
      <c r="AP52" s="378"/>
      <c r="AQ52" s="378"/>
      <c r="AR52" s="378"/>
      <c r="AS52" s="378"/>
      <c r="AT52" s="378"/>
      <c r="AU52" s="378"/>
      <c r="AV52" s="378"/>
      <c r="AW52" s="378"/>
      <c r="AX52" s="378"/>
      <c r="AY52" s="378"/>
      <c r="AZ52" s="378"/>
      <c r="BA52" s="378"/>
      <c r="BB52" s="378"/>
      <c r="BC52" s="378"/>
      <c r="BD52" s="378"/>
      <c r="BE52" s="378"/>
      <c r="BF52" s="378"/>
      <c r="BG52" s="378"/>
      <c r="BH52" s="378"/>
      <c r="BI52" s="378"/>
      <c r="BJ52" s="378"/>
      <c r="BK52" s="378"/>
      <c r="BL52" s="378"/>
      <c r="BM52" s="378"/>
      <c r="BN52" s="378"/>
      <c r="BO52" s="378"/>
      <c r="BP52" s="378"/>
      <c r="BQ52" s="378"/>
      <c r="BR52" s="378"/>
      <c r="BS52" s="378"/>
      <c r="BT52" s="378"/>
      <c r="BU52" s="378"/>
      <c r="BV52" s="378"/>
      <c r="BW52" s="378"/>
      <c r="BX52" s="378"/>
      <c r="BY52" s="378"/>
      <c r="BZ52" s="378"/>
      <c r="CA52" s="378"/>
      <c r="CB52" s="378"/>
      <c r="CC52" s="378"/>
      <c r="CD52" s="378"/>
      <c r="CE52" s="378"/>
      <c r="CF52" s="378"/>
      <c r="CG52" s="378"/>
      <c r="CH52" s="378"/>
      <c r="CI52" s="378"/>
      <c r="CJ52" s="378"/>
      <c r="CK52" s="378"/>
      <c r="CL52" s="378"/>
      <c r="CM52" s="378"/>
      <c r="CN52" s="378"/>
      <c r="CO52" s="378"/>
      <c r="CP52" s="378"/>
      <c r="CQ52" s="378"/>
      <c r="CR52" s="378"/>
      <c r="CS52" s="378"/>
      <c r="CT52" s="378"/>
      <c r="CU52" s="378"/>
      <c r="CV52" s="378"/>
      <c r="CW52" s="378"/>
      <c r="CX52" s="378"/>
      <c r="CY52" s="378"/>
      <c r="CZ52" s="378"/>
      <c r="DA52" s="378"/>
      <c r="DB52" s="378"/>
      <c r="DC52" s="378"/>
      <c r="DD52" s="378"/>
      <c r="DE52" s="378"/>
      <c r="DF52" s="378"/>
      <c r="DG52" s="378"/>
      <c r="DH52" s="378"/>
      <c r="DI52" s="378"/>
    </row>
    <row r="53" spans="5:113" x14ac:dyDescent="0.2">
      <c r="E53" s="378" t="s">
        <v>298</v>
      </c>
      <c r="F53" s="378"/>
      <c r="G53" s="378"/>
      <c r="H53" s="378"/>
      <c r="I53" s="378"/>
      <c r="J53" s="378"/>
      <c r="K53" s="378"/>
      <c r="L53" s="378"/>
      <c r="M53" s="378"/>
      <c r="N53" s="378"/>
      <c r="O53" s="378"/>
      <c r="P53" s="378"/>
      <c r="Q53" s="378"/>
      <c r="R53" s="378"/>
      <c r="S53" s="378"/>
      <c r="T53" s="378"/>
      <c r="U53" s="378"/>
      <c r="V53" s="378"/>
      <c r="W53" s="378"/>
      <c r="X53" s="378"/>
      <c r="Y53" s="378"/>
      <c r="Z53" s="378"/>
      <c r="AA53" s="378"/>
      <c r="AB53" s="378"/>
      <c r="AC53" s="378"/>
      <c r="AD53" s="378"/>
      <c r="AE53" s="378"/>
      <c r="AF53" s="378"/>
      <c r="AG53" s="378"/>
      <c r="AH53" s="378"/>
      <c r="AI53" s="378"/>
      <c r="AJ53" s="378"/>
      <c r="AK53" s="378"/>
      <c r="AL53" s="378"/>
      <c r="AM53" s="378"/>
      <c r="AN53" s="378"/>
      <c r="AO53" s="378"/>
      <c r="AP53" s="378"/>
      <c r="AQ53" s="378"/>
      <c r="AR53" s="378"/>
      <c r="AS53" s="378"/>
      <c r="AT53" s="378"/>
      <c r="AU53" s="378"/>
      <c r="AV53" s="378"/>
      <c r="AW53" s="378"/>
      <c r="AX53" s="378"/>
      <c r="AY53" s="378"/>
      <c r="AZ53" s="378"/>
      <c r="BA53" s="378"/>
      <c r="BB53" s="378"/>
      <c r="BC53" s="378"/>
      <c r="BD53" s="378"/>
      <c r="BE53" s="378"/>
      <c r="BF53" s="378"/>
      <c r="BG53" s="378"/>
      <c r="BH53" s="378"/>
      <c r="BI53" s="378"/>
      <c r="BJ53" s="378"/>
      <c r="BK53" s="378"/>
      <c r="BL53" s="378"/>
      <c r="BM53" s="378"/>
      <c r="BN53" s="378"/>
      <c r="BO53" s="378"/>
      <c r="BP53" s="378"/>
      <c r="BQ53" s="378"/>
      <c r="BR53" s="378"/>
      <c r="BS53" s="378"/>
      <c r="BT53" s="378"/>
      <c r="BU53" s="378"/>
      <c r="BV53" s="378"/>
      <c r="BW53" s="378"/>
      <c r="BX53" s="378"/>
      <c r="BY53" s="378"/>
      <c r="BZ53" s="378"/>
      <c r="CA53" s="378"/>
      <c r="CB53" s="378"/>
      <c r="CC53" s="378"/>
      <c r="CD53" s="378"/>
      <c r="CE53" s="378"/>
      <c r="CF53" s="378"/>
      <c r="CG53" s="378"/>
      <c r="CH53" s="378"/>
      <c r="CI53" s="378"/>
      <c r="CJ53" s="378"/>
      <c r="CK53" s="378"/>
      <c r="CL53" s="378"/>
      <c r="CM53" s="378"/>
      <c r="CN53" s="378"/>
      <c r="CO53" s="378"/>
      <c r="CP53" s="378"/>
      <c r="CQ53" s="378"/>
      <c r="CR53" s="378"/>
      <c r="CS53" s="378"/>
      <c r="CT53" s="378"/>
      <c r="CU53" s="378"/>
      <c r="CV53" s="378"/>
      <c r="CW53" s="378"/>
      <c r="CX53" s="378"/>
      <c r="CY53" s="378"/>
      <c r="CZ53" s="378"/>
      <c r="DA53" s="378"/>
      <c r="DB53" s="378"/>
      <c r="DC53" s="378"/>
      <c r="DD53" s="378"/>
      <c r="DE53" s="378"/>
      <c r="DF53" s="378"/>
      <c r="DG53" s="378"/>
      <c r="DH53" s="378"/>
      <c r="DI53" s="378"/>
    </row>
    <row r="54" spans="5:113" x14ac:dyDescent="0.2"/>
    <row r="55" spans="5:113" x14ac:dyDescent="0.2"/>
    <row r="56" spans="5:113" x14ac:dyDescent="0.2"/>
  </sheetData>
  <sheetProtection algorithmName="SHA-512" hashValue="RYwa7lPHn70ZeRBXzTqjlOftz+VnHhWk6A+LVVHZrtZvfg3PMdzfSQ+w9iQFb93vsXetCkx7wp7gLv+xtF4HiA==" saltValue="eYK57zgcfBGmZmS0CGh2N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47" t="s">
        <v>299</v>
      </c>
      <c r="DI1" s="648"/>
      <c r="DJ1" s="648"/>
      <c r="DK1" s="648"/>
      <c r="DL1" s="648"/>
      <c r="DM1" s="648"/>
      <c r="DN1" s="649"/>
      <c r="DO1" s="1"/>
      <c r="DP1" s="647" t="s">
        <v>302</v>
      </c>
      <c r="DQ1" s="648"/>
      <c r="DR1" s="648"/>
      <c r="DS1" s="648"/>
      <c r="DT1" s="648"/>
      <c r="DU1" s="648"/>
      <c r="DV1" s="648"/>
      <c r="DW1" s="648"/>
      <c r="DX1" s="648"/>
      <c r="DY1" s="648"/>
      <c r="DZ1" s="648"/>
      <c r="EA1" s="648"/>
      <c r="EB1" s="648"/>
      <c r="EC1" s="649"/>
      <c r="ED1" s="2"/>
      <c r="EE1" s="2"/>
      <c r="EF1" s="2"/>
      <c r="EG1" s="2"/>
      <c r="EH1" s="2"/>
      <c r="EI1" s="2"/>
      <c r="EJ1" s="2"/>
      <c r="EK1" s="2"/>
      <c r="EL1" s="2"/>
      <c r="EM1" s="2"/>
    </row>
    <row r="2" spans="2:143" ht="22.5" customHeight="1" x14ac:dyDescent="0.2">
      <c r="B2" s="40" t="s">
        <v>304</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485" t="s">
        <v>110</v>
      </c>
      <c r="C3" s="486"/>
      <c r="D3" s="486"/>
      <c r="E3" s="486"/>
      <c r="F3" s="486"/>
      <c r="G3" s="486"/>
      <c r="H3" s="486"/>
      <c r="I3" s="486"/>
      <c r="J3" s="486"/>
      <c r="K3" s="486"/>
      <c r="L3" s="486"/>
      <c r="M3" s="486"/>
      <c r="N3" s="486"/>
      <c r="O3" s="486"/>
      <c r="P3" s="486"/>
      <c r="Q3" s="486"/>
      <c r="R3" s="486"/>
      <c r="S3" s="486"/>
      <c r="T3" s="486"/>
      <c r="U3" s="486"/>
      <c r="V3" s="486"/>
      <c r="W3" s="486"/>
      <c r="X3" s="486"/>
      <c r="Y3" s="486"/>
      <c r="Z3" s="486"/>
      <c r="AA3" s="486"/>
      <c r="AB3" s="486"/>
      <c r="AC3" s="486"/>
      <c r="AD3" s="486"/>
      <c r="AE3" s="486"/>
      <c r="AF3" s="486"/>
      <c r="AG3" s="486"/>
      <c r="AH3" s="486"/>
      <c r="AI3" s="486"/>
      <c r="AJ3" s="486"/>
      <c r="AK3" s="486"/>
      <c r="AL3" s="486"/>
      <c r="AM3" s="486"/>
      <c r="AN3" s="486"/>
      <c r="AO3" s="486"/>
      <c r="AP3" s="485" t="s">
        <v>306</v>
      </c>
      <c r="AQ3" s="486"/>
      <c r="AR3" s="486"/>
      <c r="AS3" s="486"/>
      <c r="AT3" s="486"/>
      <c r="AU3" s="486"/>
      <c r="AV3" s="486"/>
      <c r="AW3" s="486"/>
      <c r="AX3" s="486"/>
      <c r="AY3" s="486"/>
      <c r="AZ3" s="486"/>
      <c r="BA3" s="486"/>
      <c r="BB3" s="486"/>
      <c r="BC3" s="486"/>
      <c r="BD3" s="486"/>
      <c r="BE3" s="486"/>
      <c r="BF3" s="486"/>
      <c r="BG3" s="486"/>
      <c r="BH3" s="486"/>
      <c r="BI3" s="486"/>
      <c r="BJ3" s="486"/>
      <c r="BK3" s="486"/>
      <c r="BL3" s="486"/>
      <c r="BM3" s="486"/>
      <c r="BN3" s="486"/>
      <c r="BO3" s="486"/>
      <c r="BP3" s="486"/>
      <c r="BQ3" s="486"/>
      <c r="BR3" s="486"/>
      <c r="BS3" s="486"/>
      <c r="BT3" s="486"/>
      <c r="BU3" s="486"/>
      <c r="BV3" s="486"/>
      <c r="BW3" s="486"/>
      <c r="BX3" s="486"/>
      <c r="BY3" s="486"/>
      <c r="BZ3" s="486"/>
      <c r="CA3" s="486"/>
      <c r="CB3" s="528"/>
      <c r="CD3" s="485" t="s">
        <v>307</v>
      </c>
      <c r="CE3" s="486"/>
      <c r="CF3" s="486"/>
      <c r="CG3" s="486"/>
      <c r="CH3" s="486"/>
      <c r="CI3" s="486"/>
      <c r="CJ3" s="486"/>
      <c r="CK3" s="486"/>
      <c r="CL3" s="486"/>
      <c r="CM3" s="486"/>
      <c r="CN3" s="486"/>
      <c r="CO3" s="486"/>
      <c r="CP3" s="486"/>
      <c r="CQ3" s="486"/>
      <c r="CR3" s="486"/>
      <c r="CS3" s="486"/>
      <c r="CT3" s="486"/>
      <c r="CU3" s="486"/>
      <c r="CV3" s="486"/>
      <c r="CW3" s="486"/>
      <c r="CX3" s="486"/>
      <c r="CY3" s="486"/>
      <c r="CZ3" s="486"/>
      <c r="DA3" s="486"/>
      <c r="DB3" s="486"/>
      <c r="DC3" s="486"/>
      <c r="DD3" s="486"/>
      <c r="DE3" s="486"/>
      <c r="DF3" s="486"/>
      <c r="DG3" s="486"/>
      <c r="DH3" s="486"/>
      <c r="DI3" s="486"/>
      <c r="DJ3" s="486"/>
      <c r="DK3" s="486"/>
      <c r="DL3" s="486"/>
      <c r="DM3" s="486"/>
      <c r="DN3" s="486"/>
      <c r="DO3" s="486"/>
      <c r="DP3" s="486"/>
      <c r="DQ3" s="486"/>
      <c r="DR3" s="486"/>
      <c r="DS3" s="486"/>
      <c r="DT3" s="486"/>
      <c r="DU3" s="486"/>
      <c r="DV3" s="486"/>
      <c r="DW3" s="486"/>
      <c r="DX3" s="486"/>
      <c r="DY3" s="486"/>
      <c r="DZ3" s="486"/>
      <c r="EA3" s="486"/>
      <c r="EB3" s="486"/>
      <c r="EC3" s="528"/>
    </row>
    <row r="4" spans="2:143" ht="11.25" customHeight="1" x14ac:dyDescent="0.2">
      <c r="B4" s="485" t="s">
        <v>5</v>
      </c>
      <c r="C4" s="486"/>
      <c r="D4" s="486"/>
      <c r="E4" s="486"/>
      <c r="F4" s="486"/>
      <c r="G4" s="486"/>
      <c r="H4" s="486"/>
      <c r="I4" s="486"/>
      <c r="J4" s="486"/>
      <c r="K4" s="486"/>
      <c r="L4" s="486"/>
      <c r="M4" s="486"/>
      <c r="N4" s="486"/>
      <c r="O4" s="486"/>
      <c r="P4" s="486"/>
      <c r="Q4" s="528"/>
      <c r="R4" s="485" t="s">
        <v>311</v>
      </c>
      <c r="S4" s="486"/>
      <c r="T4" s="486"/>
      <c r="U4" s="486"/>
      <c r="V4" s="486"/>
      <c r="W4" s="486"/>
      <c r="X4" s="486"/>
      <c r="Y4" s="528"/>
      <c r="Z4" s="485" t="s">
        <v>313</v>
      </c>
      <c r="AA4" s="486"/>
      <c r="AB4" s="486"/>
      <c r="AC4" s="528"/>
      <c r="AD4" s="485" t="s">
        <v>253</v>
      </c>
      <c r="AE4" s="486"/>
      <c r="AF4" s="486"/>
      <c r="AG4" s="486"/>
      <c r="AH4" s="486"/>
      <c r="AI4" s="486"/>
      <c r="AJ4" s="486"/>
      <c r="AK4" s="528"/>
      <c r="AL4" s="485" t="s">
        <v>313</v>
      </c>
      <c r="AM4" s="486"/>
      <c r="AN4" s="486"/>
      <c r="AO4" s="528"/>
      <c r="AP4" s="650" t="s">
        <v>315</v>
      </c>
      <c r="AQ4" s="650"/>
      <c r="AR4" s="650"/>
      <c r="AS4" s="650"/>
      <c r="AT4" s="650"/>
      <c r="AU4" s="650"/>
      <c r="AV4" s="650"/>
      <c r="AW4" s="650"/>
      <c r="AX4" s="650"/>
      <c r="AY4" s="650"/>
      <c r="AZ4" s="650"/>
      <c r="BA4" s="650"/>
      <c r="BB4" s="650"/>
      <c r="BC4" s="650"/>
      <c r="BD4" s="650"/>
      <c r="BE4" s="650"/>
      <c r="BF4" s="650"/>
      <c r="BG4" s="650" t="s">
        <v>287</v>
      </c>
      <c r="BH4" s="650"/>
      <c r="BI4" s="650"/>
      <c r="BJ4" s="650"/>
      <c r="BK4" s="650"/>
      <c r="BL4" s="650"/>
      <c r="BM4" s="650"/>
      <c r="BN4" s="650"/>
      <c r="BO4" s="650" t="s">
        <v>313</v>
      </c>
      <c r="BP4" s="650"/>
      <c r="BQ4" s="650"/>
      <c r="BR4" s="650"/>
      <c r="BS4" s="650" t="s">
        <v>317</v>
      </c>
      <c r="BT4" s="650"/>
      <c r="BU4" s="650"/>
      <c r="BV4" s="650"/>
      <c r="BW4" s="650"/>
      <c r="BX4" s="650"/>
      <c r="BY4" s="650"/>
      <c r="BZ4" s="650"/>
      <c r="CA4" s="650"/>
      <c r="CB4" s="650"/>
      <c r="CD4" s="485" t="s">
        <v>318</v>
      </c>
      <c r="CE4" s="486"/>
      <c r="CF4" s="486"/>
      <c r="CG4" s="486"/>
      <c r="CH4" s="486"/>
      <c r="CI4" s="486"/>
      <c r="CJ4" s="486"/>
      <c r="CK4" s="486"/>
      <c r="CL4" s="486"/>
      <c r="CM4" s="486"/>
      <c r="CN4" s="486"/>
      <c r="CO4" s="486"/>
      <c r="CP4" s="486"/>
      <c r="CQ4" s="486"/>
      <c r="CR4" s="486"/>
      <c r="CS4" s="486"/>
      <c r="CT4" s="486"/>
      <c r="CU4" s="486"/>
      <c r="CV4" s="486"/>
      <c r="CW4" s="486"/>
      <c r="CX4" s="486"/>
      <c r="CY4" s="486"/>
      <c r="CZ4" s="486"/>
      <c r="DA4" s="486"/>
      <c r="DB4" s="486"/>
      <c r="DC4" s="486"/>
      <c r="DD4" s="486"/>
      <c r="DE4" s="486"/>
      <c r="DF4" s="486"/>
      <c r="DG4" s="486"/>
      <c r="DH4" s="486"/>
      <c r="DI4" s="486"/>
      <c r="DJ4" s="486"/>
      <c r="DK4" s="486"/>
      <c r="DL4" s="486"/>
      <c r="DM4" s="486"/>
      <c r="DN4" s="486"/>
      <c r="DO4" s="486"/>
      <c r="DP4" s="486"/>
      <c r="DQ4" s="486"/>
      <c r="DR4" s="486"/>
      <c r="DS4" s="486"/>
      <c r="DT4" s="486"/>
      <c r="DU4" s="486"/>
      <c r="DV4" s="486"/>
      <c r="DW4" s="486"/>
      <c r="DX4" s="486"/>
      <c r="DY4" s="486"/>
      <c r="DZ4" s="486"/>
      <c r="EA4" s="486"/>
      <c r="EB4" s="486"/>
      <c r="EC4" s="528"/>
    </row>
    <row r="5" spans="2:143" ht="11.25" customHeight="1" x14ac:dyDescent="0.2">
      <c r="B5" s="614" t="s">
        <v>310</v>
      </c>
      <c r="C5" s="615"/>
      <c r="D5" s="615"/>
      <c r="E5" s="615"/>
      <c r="F5" s="615"/>
      <c r="G5" s="615"/>
      <c r="H5" s="615"/>
      <c r="I5" s="615"/>
      <c r="J5" s="615"/>
      <c r="K5" s="615"/>
      <c r="L5" s="615"/>
      <c r="M5" s="615"/>
      <c r="N5" s="615"/>
      <c r="O5" s="615"/>
      <c r="P5" s="615"/>
      <c r="Q5" s="616"/>
      <c r="R5" s="611">
        <v>456096</v>
      </c>
      <c r="S5" s="612"/>
      <c r="T5" s="612"/>
      <c r="U5" s="612"/>
      <c r="V5" s="612"/>
      <c r="W5" s="612"/>
      <c r="X5" s="612"/>
      <c r="Y5" s="634"/>
      <c r="Z5" s="645">
        <v>6</v>
      </c>
      <c r="AA5" s="645"/>
      <c r="AB5" s="645"/>
      <c r="AC5" s="645"/>
      <c r="AD5" s="646">
        <v>456096</v>
      </c>
      <c r="AE5" s="646"/>
      <c r="AF5" s="646"/>
      <c r="AG5" s="646"/>
      <c r="AH5" s="646"/>
      <c r="AI5" s="646"/>
      <c r="AJ5" s="646"/>
      <c r="AK5" s="646"/>
      <c r="AL5" s="635">
        <v>11.4</v>
      </c>
      <c r="AM5" s="624"/>
      <c r="AN5" s="624"/>
      <c r="AO5" s="638"/>
      <c r="AP5" s="614" t="s">
        <v>319</v>
      </c>
      <c r="AQ5" s="615"/>
      <c r="AR5" s="615"/>
      <c r="AS5" s="615"/>
      <c r="AT5" s="615"/>
      <c r="AU5" s="615"/>
      <c r="AV5" s="615"/>
      <c r="AW5" s="615"/>
      <c r="AX5" s="615"/>
      <c r="AY5" s="615"/>
      <c r="AZ5" s="615"/>
      <c r="BA5" s="615"/>
      <c r="BB5" s="615"/>
      <c r="BC5" s="615"/>
      <c r="BD5" s="615"/>
      <c r="BE5" s="615"/>
      <c r="BF5" s="616"/>
      <c r="BG5" s="572">
        <v>456096</v>
      </c>
      <c r="BH5" s="331"/>
      <c r="BI5" s="331"/>
      <c r="BJ5" s="331"/>
      <c r="BK5" s="331"/>
      <c r="BL5" s="331"/>
      <c r="BM5" s="331"/>
      <c r="BN5" s="585"/>
      <c r="BO5" s="605">
        <v>100</v>
      </c>
      <c r="BP5" s="605"/>
      <c r="BQ5" s="605"/>
      <c r="BR5" s="605"/>
      <c r="BS5" s="606" t="s">
        <v>195</v>
      </c>
      <c r="BT5" s="606"/>
      <c r="BU5" s="606"/>
      <c r="BV5" s="606"/>
      <c r="BW5" s="606"/>
      <c r="BX5" s="606"/>
      <c r="BY5" s="606"/>
      <c r="BZ5" s="606"/>
      <c r="CA5" s="606"/>
      <c r="CB5" s="626"/>
      <c r="CD5" s="485" t="s">
        <v>315</v>
      </c>
      <c r="CE5" s="486"/>
      <c r="CF5" s="486"/>
      <c r="CG5" s="486"/>
      <c r="CH5" s="486"/>
      <c r="CI5" s="486"/>
      <c r="CJ5" s="486"/>
      <c r="CK5" s="486"/>
      <c r="CL5" s="486"/>
      <c r="CM5" s="486"/>
      <c r="CN5" s="486"/>
      <c r="CO5" s="486"/>
      <c r="CP5" s="486"/>
      <c r="CQ5" s="528"/>
      <c r="CR5" s="485" t="s">
        <v>322</v>
      </c>
      <c r="CS5" s="486"/>
      <c r="CT5" s="486"/>
      <c r="CU5" s="486"/>
      <c r="CV5" s="486"/>
      <c r="CW5" s="486"/>
      <c r="CX5" s="486"/>
      <c r="CY5" s="528"/>
      <c r="CZ5" s="485" t="s">
        <v>313</v>
      </c>
      <c r="DA5" s="486"/>
      <c r="DB5" s="486"/>
      <c r="DC5" s="528"/>
      <c r="DD5" s="485" t="s">
        <v>324</v>
      </c>
      <c r="DE5" s="486"/>
      <c r="DF5" s="486"/>
      <c r="DG5" s="486"/>
      <c r="DH5" s="486"/>
      <c r="DI5" s="486"/>
      <c r="DJ5" s="486"/>
      <c r="DK5" s="486"/>
      <c r="DL5" s="486"/>
      <c r="DM5" s="486"/>
      <c r="DN5" s="486"/>
      <c r="DO5" s="486"/>
      <c r="DP5" s="528"/>
      <c r="DQ5" s="485" t="s">
        <v>326</v>
      </c>
      <c r="DR5" s="486"/>
      <c r="DS5" s="486"/>
      <c r="DT5" s="486"/>
      <c r="DU5" s="486"/>
      <c r="DV5" s="486"/>
      <c r="DW5" s="486"/>
      <c r="DX5" s="486"/>
      <c r="DY5" s="486"/>
      <c r="DZ5" s="486"/>
      <c r="EA5" s="486"/>
      <c r="EB5" s="486"/>
      <c r="EC5" s="528"/>
    </row>
    <row r="6" spans="2:143" ht="11.25" customHeight="1" x14ac:dyDescent="0.2">
      <c r="B6" s="570" t="s">
        <v>327</v>
      </c>
      <c r="C6" s="378"/>
      <c r="D6" s="378"/>
      <c r="E6" s="378"/>
      <c r="F6" s="378"/>
      <c r="G6" s="378"/>
      <c r="H6" s="378"/>
      <c r="I6" s="378"/>
      <c r="J6" s="378"/>
      <c r="K6" s="378"/>
      <c r="L6" s="378"/>
      <c r="M6" s="378"/>
      <c r="N6" s="378"/>
      <c r="O6" s="378"/>
      <c r="P6" s="378"/>
      <c r="Q6" s="571"/>
      <c r="R6" s="572">
        <v>125112</v>
      </c>
      <c r="S6" s="331"/>
      <c r="T6" s="331"/>
      <c r="U6" s="331"/>
      <c r="V6" s="331"/>
      <c r="W6" s="331"/>
      <c r="X6" s="331"/>
      <c r="Y6" s="585"/>
      <c r="Z6" s="605">
        <v>1.7</v>
      </c>
      <c r="AA6" s="605"/>
      <c r="AB6" s="605"/>
      <c r="AC6" s="605"/>
      <c r="AD6" s="606">
        <v>125112</v>
      </c>
      <c r="AE6" s="606"/>
      <c r="AF6" s="606"/>
      <c r="AG6" s="606"/>
      <c r="AH6" s="606"/>
      <c r="AI6" s="606"/>
      <c r="AJ6" s="606"/>
      <c r="AK6" s="606"/>
      <c r="AL6" s="575">
        <v>3.1</v>
      </c>
      <c r="AM6" s="319"/>
      <c r="AN6" s="319"/>
      <c r="AO6" s="607"/>
      <c r="AP6" s="570" t="s">
        <v>102</v>
      </c>
      <c r="AQ6" s="378"/>
      <c r="AR6" s="378"/>
      <c r="AS6" s="378"/>
      <c r="AT6" s="378"/>
      <c r="AU6" s="378"/>
      <c r="AV6" s="378"/>
      <c r="AW6" s="378"/>
      <c r="AX6" s="378"/>
      <c r="AY6" s="378"/>
      <c r="AZ6" s="378"/>
      <c r="BA6" s="378"/>
      <c r="BB6" s="378"/>
      <c r="BC6" s="378"/>
      <c r="BD6" s="378"/>
      <c r="BE6" s="378"/>
      <c r="BF6" s="571"/>
      <c r="BG6" s="572">
        <v>456096</v>
      </c>
      <c r="BH6" s="331"/>
      <c r="BI6" s="331"/>
      <c r="BJ6" s="331"/>
      <c r="BK6" s="331"/>
      <c r="BL6" s="331"/>
      <c r="BM6" s="331"/>
      <c r="BN6" s="585"/>
      <c r="BO6" s="605">
        <v>100</v>
      </c>
      <c r="BP6" s="605"/>
      <c r="BQ6" s="605"/>
      <c r="BR6" s="605"/>
      <c r="BS6" s="606" t="s">
        <v>195</v>
      </c>
      <c r="BT6" s="606"/>
      <c r="BU6" s="606"/>
      <c r="BV6" s="606"/>
      <c r="BW6" s="606"/>
      <c r="BX6" s="606"/>
      <c r="BY6" s="606"/>
      <c r="BZ6" s="606"/>
      <c r="CA6" s="606"/>
      <c r="CB6" s="626"/>
      <c r="CD6" s="614" t="s">
        <v>329</v>
      </c>
      <c r="CE6" s="615"/>
      <c r="CF6" s="615"/>
      <c r="CG6" s="615"/>
      <c r="CH6" s="615"/>
      <c r="CI6" s="615"/>
      <c r="CJ6" s="615"/>
      <c r="CK6" s="615"/>
      <c r="CL6" s="615"/>
      <c r="CM6" s="615"/>
      <c r="CN6" s="615"/>
      <c r="CO6" s="615"/>
      <c r="CP6" s="615"/>
      <c r="CQ6" s="616"/>
      <c r="CR6" s="572">
        <v>53714</v>
      </c>
      <c r="CS6" s="331"/>
      <c r="CT6" s="331"/>
      <c r="CU6" s="331"/>
      <c r="CV6" s="331"/>
      <c r="CW6" s="331"/>
      <c r="CX6" s="331"/>
      <c r="CY6" s="585"/>
      <c r="CZ6" s="635">
        <v>0.7</v>
      </c>
      <c r="DA6" s="624"/>
      <c r="DB6" s="624"/>
      <c r="DC6" s="636"/>
      <c r="DD6" s="578" t="s">
        <v>195</v>
      </c>
      <c r="DE6" s="331"/>
      <c r="DF6" s="331"/>
      <c r="DG6" s="331"/>
      <c r="DH6" s="331"/>
      <c r="DI6" s="331"/>
      <c r="DJ6" s="331"/>
      <c r="DK6" s="331"/>
      <c r="DL6" s="331"/>
      <c r="DM6" s="331"/>
      <c r="DN6" s="331"/>
      <c r="DO6" s="331"/>
      <c r="DP6" s="585"/>
      <c r="DQ6" s="578">
        <v>53714</v>
      </c>
      <c r="DR6" s="331"/>
      <c r="DS6" s="331"/>
      <c r="DT6" s="331"/>
      <c r="DU6" s="331"/>
      <c r="DV6" s="331"/>
      <c r="DW6" s="331"/>
      <c r="DX6" s="331"/>
      <c r="DY6" s="331"/>
      <c r="DZ6" s="331"/>
      <c r="EA6" s="331"/>
      <c r="EB6" s="331"/>
      <c r="EC6" s="603"/>
    </row>
    <row r="7" spans="2:143" ht="11.25" customHeight="1" x14ac:dyDescent="0.2">
      <c r="B7" s="570" t="s">
        <v>42</v>
      </c>
      <c r="C7" s="378"/>
      <c r="D7" s="378"/>
      <c r="E7" s="378"/>
      <c r="F7" s="378"/>
      <c r="G7" s="378"/>
      <c r="H7" s="378"/>
      <c r="I7" s="378"/>
      <c r="J7" s="378"/>
      <c r="K7" s="378"/>
      <c r="L7" s="378"/>
      <c r="M7" s="378"/>
      <c r="N7" s="378"/>
      <c r="O7" s="378"/>
      <c r="P7" s="378"/>
      <c r="Q7" s="571"/>
      <c r="R7" s="572">
        <v>473</v>
      </c>
      <c r="S7" s="331"/>
      <c r="T7" s="331"/>
      <c r="U7" s="331"/>
      <c r="V7" s="331"/>
      <c r="W7" s="331"/>
      <c r="X7" s="331"/>
      <c r="Y7" s="585"/>
      <c r="Z7" s="605">
        <v>0</v>
      </c>
      <c r="AA7" s="605"/>
      <c r="AB7" s="605"/>
      <c r="AC7" s="605"/>
      <c r="AD7" s="606">
        <v>473</v>
      </c>
      <c r="AE7" s="606"/>
      <c r="AF7" s="606"/>
      <c r="AG7" s="606"/>
      <c r="AH7" s="606"/>
      <c r="AI7" s="606"/>
      <c r="AJ7" s="606"/>
      <c r="AK7" s="606"/>
      <c r="AL7" s="575">
        <v>0</v>
      </c>
      <c r="AM7" s="319"/>
      <c r="AN7" s="319"/>
      <c r="AO7" s="607"/>
      <c r="AP7" s="570" t="s">
        <v>330</v>
      </c>
      <c r="AQ7" s="378"/>
      <c r="AR7" s="378"/>
      <c r="AS7" s="378"/>
      <c r="AT7" s="378"/>
      <c r="AU7" s="378"/>
      <c r="AV7" s="378"/>
      <c r="AW7" s="378"/>
      <c r="AX7" s="378"/>
      <c r="AY7" s="378"/>
      <c r="AZ7" s="378"/>
      <c r="BA7" s="378"/>
      <c r="BB7" s="378"/>
      <c r="BC7" s="378"/>
      <c r="BD7" s="378"/>
      <c r="BE7" s="378"/>
      <c r="BF7" s="571"/>
      <c r="BG7" s="572">
        <v>181519</v>
      </c>
      <c r="BH7" s="331"/>
      <c r="BI7" s="331"/>
      <c r="BJ7" s="331"/>
      <c r="BK7" s="331"/>
      <c r="BL7" s="331"/>
      <c r="BM7" s="331"/>
      <c r="BN7" s="585"/>
      <c r="BO7" s="605">
        <v>39.799999999999997</v>
      </c>
      <c r="BP7" s="605"/>
      <c r="BQ7" s="605"/>
      <c r="BR7" s="605"/>
      <c r="BS7" s="606" t="s">
        <v>195</v>
      </c>
      <c r="BT7" s="606"/>
      <c r="BU7" s="606"/>
      <c r="BV7" s="606"/>
      <c r="BW7" s="606"/>
      <c r="BX7" s="606"/>
      <c r="BY7" s="606"/>
      <c r="BZ7" s="606"/>
      <c r="CA7" s="606"/>
      <c r="CB7" s="626"/>
      <c r="CD7" s="570" t="s">
        <v>332</v>
      </c>
      <c r="CE7" s="378"/>
      <c r="CF7" s="378"/>
      <c r="CG7" s="378"/>
      <c r="CH7" s="378"/>
      <c r="CI7" s="378"/>
      <c r="CJ7" s="378"/>
      <c r="CK7" s="378"/>
      <c r="CL7" s="378"/>
      <c r="CM7" s="378"/>
      <c r="CN7" s="378"/>
      <c r="CO7" s="378"/>
      <c r="CP7" s="378"/>
      <c r="CQ7" s="571"/>
      <c r="CR7" s="572">
        <v>2501426</v>
      </c>
      <c r="CS7" s="331"/>
      <c r="CT7" s="331"/>
      <c r="CU7" s="331"/>
      <c r="CV7" s="331"/>
      <c r="CW7" s="331"/>
      <c r="CX7" s="331"/>
      <c r="CY7" s="585"/>
      <c r="CZ7" s="605">
        <v>33.5</v>
      </c>
      <c r="DA7" s="605"/>
      <c r="DB7" s="605"/>
      <c r="DC7" s="605"/>
      <c r="DD7" s="578">
        <v>1346483</v>
      </c>
      <c r="DE7" s="331"/>
      <c r="DF7" s="331"/>
      <c r="DG7" s="331"/>
      <c r="DH7" s="331"/>
      <c r="DI7" s="331"/>
      <c r="DJ7" s="331"/>
      <c r="DK7" s="331"/>
      <c r="DL7" s="331"/>
      <c r="DM7" s="331"/>
      <c r="DN7" s="331"/>
      <c r="DO7" s="331"/>
      <c r="DP7" s="585"/>
      <c r="DQ7" s="578">
        <v>1519614</v>
      </c>
      <c r="DR7" s="331"/>
      <c r="DS7" s="331"/>
      <c r="DT7" s="331"/>
      <c r="DU7" s="331"/>
      <c r="DV7" s="331"/>
      <c r="DW7" s="331"/>
      <c r="DX7" s="331"/>
      <c r="DY7" s="331"/>
      <c r="DZ7" s="331"/>
      <c r="EA7" s="331"/>
      <c r="EB7" s="331"/>
      <c r="EC7" s="603"/>
    </row>
    <row r="8" spans="2:143" ht="11.25" customHeight="1" x14ac:dyDescent="0.2">
      <c r="B8" s="570" t="s">
        <v>333</v>
      </c>
      <c r="C8" s="378"/>
      <c r="D8" s="378"/>
      <c r="E8" s="378"/>
      <c r="F8" s="378"/>
      <c r="G8" s="378"/>
      <c r="H8" s="378"/>
      <c r="I8" s="378"/>
      <c r="J8" s="378"/>
      <c r="K8" s="378"/>
      <c r="L8" s="378"/>
      <c r="M8" s="378"/>
      <c r="N8" s="378"/>
      <c r="O8" s="378"/>
      <c r="P8" s="378"/>
      <c r="Q8" s="571"/>
      <c r="R8" s="572">
        <v>3729</v>
      </c>
      <c r="S8" s="331"/>
      <c r="T8" s="331"/>
      <c r="U8" s="331"/>
      <c r="V8" s="331"/>
      <c r="W8" s="331"/>
      <c r="X8" s="331"/>
      <c r="Y8" s="585"/>
      <c r="Z8" s="605">
        <v>0</v>
      </c>
      <c r="AA8" s="605"/>
      <c r="AB8" s="605"/>
      <c r="AC8" s="605"/>
      <c r="AD8" s="606">
        <v>3729</v>
      </c>
      <c r="AE8" s="606"/>
      <c r="AF8" s="606"/>
      <c r="AG8" s="606"/>
      <c r="AH8" s="606"/>
      <c r="AI8" s="606"/>
      <c r="AJ8" s="606"/>
      <c r="AK8" s="606"/>
      <c r="AL8" s="575">
        <v>0.1</v>
      </c>
      <c r="AM8" s="319"/>
      <c r="AN8" s="319"/>
      <c r="AO8" s="607"/>
      <c r="AP8" s="570" t="s">
        <v>119</v>
      </c>
      <c r="AQ8" s="378"/>
      <c r="AR8" s="378"/>
      <c r="AS8" s="378"/>
      <c r="AT8" s="378"/>
      <c r="AU8" s="378"/>
      <c r="AV8" s="378"/>
      <c r="AW8" s="378"/>
      <c r="AX8" s="378"/>
      <c r="AY8" s="378"/>
      <c r="AZ8" s="378"/>
      <c r="BA8" s="378"/>
      <c r="BB8" s="378"/>
      <c r="BC8" s="378"/>
      <c r="BD8" s="378"/>
      <c r="BE8" s="378"/>
      <c r="BF8" s="571"/>
      <c r="BG8" s="572">
        <v>7248</v>
      </c>
      <c r="BH8" s="331"/>
      <c r="BI8" s="331"/>
      <c r="BJ8" s="331"/>
      <c r="BK8" s="331"/>
      <c r="BL8" s="331"/>
      <c r="BM8" s="331"/>
      <c r="BN8" s="585"/>
      <c r="BO8" s="605">
        <v>1.6</v>
      </c>
      <c r="BP8" s="605"/>
      <c r="BQ8" s="605"/>
      <c r="BR8" s="605"/>
      <c r="BS8" s="606" t="s">
        <v>195</v>
      </c>
      <c r="BT8" s="606"/>
      <c r="BU8" s="606"/>
      <c r="BV8" s="606"/>
      <c r="BW8" s="606"/>
      <c r="BX8" s="606"/>
      <c r="BY8" s="606"/>
      <c r="BZ8" s="606"/>
      <c r="CA8" s="606"/>
      <c r="CB8" s="626"/>
      <c r="CD8" s="570" t="s">
        <v>335</v>
      </c>
      <c r="CE8" s="378"/>
      <c r="CF8" s="378"/>
      <c r="CG8" s="378"/>
      <c r="CH8" s="378"/>
      <c r="CI8" s="378"/>
      <c r="CJ8" s="378"/>
      <c r="CK8" s="378"/>
      <c r="CL8" s="378"/>
      <c r="CM8" s="378"/>
      <c r="CN8" s="378"/>
      <c r="CO8" s="378"/>
      <c r="CP8" s="378"/>
      <c r="CQ8" s="571"/>
      <c r="CR8" s="572">
        <v>1354198</v>
      </c>
      <c r="CS8" s="331"/>
      <c r="CT8" s="331"/>
      <c r="CU8" s="331"/>
      <c r="CV8" s="331"/>
      <c r="CW8" s="331"/>
      <c r="CX8" s="331"/>
      <c r="CY8" s="585"/>
      <c r="CZ8" s="605">
        <v>18.100000000000001</v>
      </c>
      <c r="DA8" s="605"/>
      <c r="DB8" s="605"/>
      <c r="DC8" s="605"/>
      <c r="DD8" s="578">
        <v>41490</v>
      </c>
      <c r="DE8" s="331"/>
      <c r="DF8" s="331"/>
      <c r="DG8" s="331"/>
      <c r="DH8" s="331"/>
      <c r="DI8" s="331"/>
      <c r="DJ8" s="331"/>
      <c r="DK8" s="331"/>
      <c r="DL8" s="331"/>
      <c r="DM8" s="331"/>
      <c r="DN8" s="331"/>
      <c r="DO8" s="331"/>
      <c r="DP8" s="585"/>
      <c r="DQ8" s="578">
        <v>957671</v>
      </c>
      <c r="DR8" s="331"/>
      <c r="DS8" s="331"/>
      <c r="DT8" s="331"/>
      <c r="DU8" s="331"/>
      <c r="DV8" s="331"/>
      <c r="DW8" s="331"/>
      <c r="DX8" s="331"/>
      <c r="DY8" s="331"/>
      <c r="DZ8" s="331"/>
      <c r="EA8" s="331"/>
      <c r="EB8" s="331"/>
      <c r="EC8" s="603"/>
    </row>
    <row r="9" spans="2:143" ht="11.25" customHeight="1" x14ac:dyDescent="0.2">
      <c r="B9" s="570" t="s">
        <v>336</v>
      </c>
      <c r="C9" s="378"/>
      <c r="D9" s="378"/>
      <c r="E9" s="378"/>
      <c r="F9" s="378"/>
      <c r="G9" s="378"/>
      <c r="H9" s="378"/>
      <c r="I9" s="378"/>
      <c r="J9" s="378"/>
      <c r="K9" s="378"/>
      <c r="L9" s="378"/>
      <c r="M9" s="378"/>
      <c r="N9" s="378"/>
      <c r="O9" s="378"/>
      <c r="P9" s="378"/>
      <c r="Q9" s="571"/>
      <c r="R9" s="572">
        <v>4523</v>
      </c>
      <c r="S9" s="331"/>
      <c r="T9" s="331"/>
      <c r="U9" s="331"/>
      <c r="V9" s="331"/>
      <c r="W9" s="331"/>
      <c r="X9" s="331"/>
      <c r="Y9" s="585"/>
      <c r="Z9" s="605">
        <v>0.1</v>
      </c>
      <c r="AA9" s="605"/>
      <c r="AB9" s="605"/>
      <c r="AC9" s="605"/>
      <c r="AD9" s="606">
        <v>4523</v>
      </c>
      <c r="AE9" s="606"/>
      <c r="AF9" s="606"/>
      <c r="AG9" s="606"/>
      <c r="AH9" s="606"/>
      <c r="AI9" s="606"/>
      <c r="AJ9" s="606"/>
      <c r="AK9" s="606"/>
      <c r="AL9" s="575">
        <v>0.1</v>
      </c>
      <c r="AM9" s="319"/>
      <c r="AN9" s="319"/>
      <c r="AO9" s="607"/>
      <c r="AP9" s="570" t="s">
        <v>338</v>
      </c>
      <c r="AQ9" s="378"/>
      <c r="AR9" s="378"/>
      <c r="AS9" s="378"/>
      <c r="AT9" s="378"/>
      <c r="AU9" s="378"/>
      <c r="AV9" s="378"/>
      <c r="AW9" s="378"/>
      <c r="AX9" s="378"/>
      <c r="AY9" s="378"/>
      <c r="AZ9" s="378"/>
      <c r="BA9" s="378"/>
      <c r="BB9" s="378"/>
      <c r="BC9" s="378"/>
      <c r="BD9" s="378"/>
      <c r="BE9" s="378"/>
      <c r="BF9" s="571"/>
      <c r="BG9" s="572">
        <v>158508</v>
      </c>
      <c r="BH9" s="331"/>
      <c r="BI9" s="331"/>
      <c r="BJ9" s="331"/>
      <c r="BK9" s="331"/>
      <c r="BL9" s="331"/>
      <c r="BM9" s="331"/>
      <c r="BN9" s="585"/>
      <c r="BO9" s="605">
        <v>34.799999999999997</v>
      </c>
      <c r="BP9" s="605"/>
      <c r="BQ9" s="605"/>
      <c r="BR9" s="605"/>
      <c r="BS9" s="606" t="s">
        <v>195</v>
      </c>
      <c r="BT9" s="606"/>
      <c r="BU9" s="606"/>
      <c r="BV9" s="606"/>
      <c r="BW9" s="606"/>
      <c r="BX9" s="606"/>
      <c r="BY9" s="606"/>
      <c r="BZ9" s="606"/>
      <c r="CA9" s="606"/>
      <c r="CB9" s="626"/>
      <c r="CD9" s="570" t="s">
        <v>340</v>
      </c>
      <c r="CE9" s="378"/>
      <c r="CF9" s="378"/>
      <c r="CG9" s="378"/>
      <c r="CH9" s="378"/>
      <c r="CI9" s="378"/>
      <c r="CJ9" s="378"/>
      <c r="CK9" s="378"/>
      <c r="CL9" s="378"/>
      <c r="CM9" s="378"/>
      <c r="CN9" s="378"/>
      <c r="CO9" s="378"/>
      <c r="CP9" s="378"/>
      <c r="CQ9" s="571"/>
      <c r="CR9" s="572">
        <v>437002</v>
      </c>
      <c r="CS9" s="331"/>
      <c r="CT9" s="331"/>
      <c r="CU9" s="331"/>
      <c r="CV9" s="331"/>
      <c r="CW9" s="331"/>
      <c r="CX9" s="331"/>
      <c r="CY9" s="585"/>
      <c r="CZ9" s="605">
        <v>5.8</v>
      </c>
      <c r="DA9" s="605"/>
      <c r="DB9" s="605"/>
      <c r="DC9" s="605"/>
      <c r="DD9" s="578">
        <v>4165</v>
      </c>
      <c r="DE9" s="331"/>
      <c r="DF9" s="331"/>
      <c r="DG9" s="331"/>
      <c r="DH9" s="331"/>
      <c r="DI9" s="331"/>
      <c r="DJ9" s="331"/>
      <c r="DK9" s="331"/>
      <c r="DL9" s="331"/>
      <c r="DM9" s="331"/>
      <c r="DN9" s="331"/>
      <c r="DO9" s="331"/>
      <c r="DP9" s="585"/>
      <c r="DQ9" s="578">
        <v>410124</v>
      </c>
      <c r="DR9" s="331"/>
      <c r="DS9" s="331"/>
      <c r="DT9" s="331"/>
      <c r="DU9" s="331"/>
      <c r="DV9" s="331"/>
      <c r="DW9" s="331"/>
      <c r="DX9" s="331"/>
      <c r="DY9" s="331"/>
      <c r="DZ9" s="331"/>
      <c r="EA9" s="331"/>
      <c r="EB9" s="331"/>
      <c r="EC9" s="603"/>
    </row>
    <row r="10" spans="2:143" ht="11.25" customHeight="1" x14ac:dyDescent="0.2">
      <c r="B10" s="570" t="s">
        <v>125</v>
      </c>
      <c r="C10" s="378"/>
      <c r="D10" s="378"/>
      <c r="E10" s="378"/>
      <c r="F10" s="378"/>
      <c r="G10" s="378"/>
      <c r="H10" s="378"/>
      <c r="I10" s="378"/>
      <c r="J10" s="378"/>
      <c r="K10" s="378"/>
      <c r="L10" s="378"/>
      <c r="M10" s="378"/>
      <c r="N10" s="378"/>
      <c r="O10" s="378"/>
      <c r="P10" s="378"/>
      <c r="Q10" s="571"/>
      <c r="R10" s="572" t="s">
        <v>195</v>
      </c>
      <c r="S10" s="331"/>
      <c r="T10" s="331"/>
      <c r="U10" s="331"/>
      <c r="V10" s="331"/>
      <c r="W10" s="331"/>
      <c r="X10" s="331"/>
      <c r="Y10" s="585"/>
      <c r="Z10" s="605" t="s">
        <v>195</v>
      </c>
      <c r="AA10" s="605"/>
      <c r="AB10" s="605"/>
      <c r="AC10" s="605"/>
      <c r="AD10" s="606" t="s">
        <v>195</v>
      </c>
      <c r="AE10" s="606"/>
      <c r="AF10" s="606"/>
      <c r="AG10" s="606"/>
      <c r="AH10" s="606"/>
      <c r="AI10" s="606"/>
      <c r="AJ10" s="606"/>
      <c r="AK10" s="606"/>
      <c r="AL10" s="575" t="s">
        <v>195</v>
      </c>
      <c r="AM10" s="319"/>
      <c r="AN10" s="319"/>
      <c r="AO10" s="607"/>
      <c r="AP10" s="570" t="s">
        <v>185</v>
      </c>
      <c r="AQ10" s="378"/>
      <c r="AR10" s="378"/>
      <c r="AS10" s="378"/>
      <c r="AT10" s="378"/>
      <c r="AU10" s="378"/>
      <c r="AV10" s="378"/>
      <c r="AW10" s="378"/>
      <c r="AX10" s="378"/>
      <c r="AY10" s="378"/>
      <c r="AZ10" s="378"/>
      <c r="BA10" s="378"/>
      <c r="BB10" s="378"/>
      <c r="BC10" s="378"/>
      <c r="BD10" s="378"/>
      <c r="BE10" s="378"/>
      <c r="BF10" s="571"/>
      <c r="BG10" s="572">
        <v>8594</v>
      </c>
      <c r="BH10" s="331"/>
      <c r="BI10" s="331"/>
      <c r="BJ10" s="331"/>
      <c r="BK10" s="331"/>
      <c r="BL10" s="331"/>
      <c r="BM10" s="331"/>
      <c r="BN10" s="585"/>
      <c r="BO10" s="605">
        <v>1.9</v>
      </c>
      <c r="BP10" s="605"/>
      <c r="BQ10" s="605"/>
      <c r="BR10" s="605"/>
      <c r="BS10" s="606" t="s">
        <v>195</v>
      </c>
      <c r="BT10" s="606"/>
      <c r="BU10" s="606"/>
      <c r="BV10" s="606"/>
      <c r="BW10" s="606"/>
      <c r="BX10" s="606"/>
      <c r="BY10" s="606"/>
      <c r="BZ10" s="606"/>
      <c r="CA10" s="606"/>
      <c r="CB10" s="626"/>
      <c r="CD10" s="570" t="s">
        <v>221</v>
      </c>
      <c r="CE10" s="378"/>
      <c r="CF10" s="378"/>
      <c r="CG10" s="378"/>
      <c r="CH10" s="378"/>
      <c r="CI10" s="378"/>
      <c r="CJ10" s="378"/>
      <c r="CK10" s="378"/>
      <c r="CL10" s="378"/>
      <c r="CM10" s="378"/>
      <c r="CN10" s="378"/>
      <c r="CO10" s="378"/>
      <c r="CP10" s="378"/>
      <c r="CQ10" s="571"/>
      <c r="CR10" s="572" t="s">
        <v>195</v>
      </c>
      <c r="CS10" s="331"/>
      <c r="CT10" s="331"/>
      <c r="CU10" s="331"/>
      <c r="CV10" s="331"/>
      <c r="CW10" s="331"/>
      <c r="CX10" s="331"/>
      <c r="CY10" s="585"/>
      <c r="CZ10" s="605" t="s">
        <v>195</v>
      </c>
      <c r="DA10" s="605"/>
      <c r="DB10" s="605"/>
      <c r="DC10" s="605"/>
      <c r="DD10" s="578" t="s">
        <v>195</v>
      </c>
      <c r="DE10" s="331"/>
      <c r="DF10" s="331"/>
      <c r="DG10" s="331"/>
      <c r="DH10" s="331"/>
      <c r="DI10" s="331"/>
      <c r="DJ10" s="331"/>
      <c r="DK10" s="331"/>
      <c r="DL10" s="331"/>
      <c r="DM10" s="331"/>
      <c r="DN10" s="331"/>
      <c r="DO10" s="331"/>
      <c r="DP10" s="585"/>
      <c r="DQ10" s="578" t="s">
        <v>195</v>
      </c>
      <c r="DR10" s="331"/>
      <c r="DS10" s="331"/>
      <c r="DT10" s="331"/>
      <c r="DU10" s="331"/>
      <c r="DV10" s="331"/>
      <c r="DW10" s="331"/>
      <c r="DX10" s="331"/>
      <c r="DY10" s="331"/>
      <c r="DZ10" s="331"/>
      <c r="EA10" s="331"/>
      <c r="EB10" s="331"/>
      <c r="EC10" s="603"/>
    </row>
    <row r="11" spans="2:143" ht="11.25" customHeight="1" x14ac:dyDescent="0.2">
      <c r="B11" s="570" t="s">
        <v>100</v>
      </c>
      <c r="C11" s="378"/>
      <c r="D11" s="378"/>
      <c r="E11" s="378"/>
      <c r="F11" s="378"/>
      <c r="G11" s="378"/>
      <c r="H11" s="378"/>
      <c r="I11" s="378"/>
      <c r="J11" s="378"/>
      <c r="K11" s="378"/>
      <c r="L11" s="378"/>
      <c r="M11" s="378"/>
      <c r="N11" s="378"/>
      <c r="O11" s="378"/>
      <c r="P11" s="378"/>
      <c r="Q11" s="571"/>
      <c r="R11" s="572">
        <v>133140</v>
      </c>
      <c r="S11" s="331"/>
      <c r="T11" s="331"/>
      <c r="U11" s="331"/>
      <c r="V11" s="331"/>
      <c r="W11" s="331"/>
      <c r="X11" s="331"/>
      <c r="Y11" s="585"/>
      <c r="Z11" s="575">
        <v>1.8</v>
      </c>
      <c r="AA11" s="319"/>
      <c r="AB11" s="319"/>
      <c r="AC11" s="586"/>
      <c r="AD11" s="578">
        <v>133140</v>
      </c>
      <c r="AE11" s="331"/>
      <c r="AF11" s="331"/>
      <c r="AG11" s="331"/>
      <c r="AH11" s="331"/>
      <c r="AI11" s="331"/>
      <c r="AJ11" s="331"/>
      <c r="AK11" s="585"/>
      <c r="AL11" s="575">
        <v>3.3</v>
      </c>
      <c r="AM11" s="319"/>
      <c r="AN11" s="319"/>
      <c r="AO11" s="607"/>
      <c r="AP11" s="570" t="s">
        <v>342</v>
      </c>
      <c r="AQ11" s="378"/>
      <c r="AR11" s="378"/>
      <c r="AS11" s="378"/>
      <c r="AT11" s="378"/>
      <c r="AU11" s="378"/>
      <c r="AV11" s="378"/>
      <c r="AW11" s="378"/>
      <c r="AX11" s="378"/>
      <c r="AY11" s="378"/>
      <c r="AZ11" s="378"/>
      <c r="BA11" s="378"/>
      <c r="BB11" s="378"/>
      <c r="BC11" s="378"/>
      <c r="BD11" s="378"/>
      <c r="BE11" s="378"/>
      <c r="BF11" s="571"/>
      <c r="BG11" s="572">
        <v>7169</v>
      </c>
      <c r="BH11" s="331"/>
      <c r="BI11" s="331"/>
      <c r="BJ11" s="331"/>
      <c r="BK11" s="331"/>
      <c r="BL11" s="331"/>
      <c r="BM11" s="331"/>
      <c r="BN11" s="585"/>
      <c r="BO11" s="605">
        <v>1.6</v>
      </c>
      <c r="BP11" s="605"/>
      <c r="BQ11" s="605"/>
      <c r="BR11" s="605"/>
      <c r="BS11" s="606" t="s">
        <v>195</v>
      </c>
      <c r="BT11" s="606"/>
      <c r="BU11" s="606"/>
      <c r="BV11" s="606"/>
      <c r="BW11" s="606"/>
      <c r="BX11" s="606"/>
      <c r="BY11" s="606"/>
      <c r="BZ11" s="606"/>
      <c r="CA11" s="606"/>
      <c r="CB11" s="626"/>
      <c r="CD11" s="570" t="s">
        <v>345</v>
      </c>
      <c r="CE11" s="378"/>
      <c r="CF11" s="378"/>
      <c r="CG11" s="378"/>
      <c r="CH11" s="378"/>
      <c r="CI11" s="378"/>
      <c r="CJ11" s="378"/>
      <c r="CK11" s="378"/>
      <c r="CL11" s="378"/>
      <c r="CM11" s="378"/>
      <c r="CN11" s="378"/>
      <c r="CO11" s="378"/>
      <c r="CP11" s="378"/>
      <c r="CQ11" s="571"/>
      <c r="CR11" s="572">
        <v>387928</v>
      </c>
      <c r="CS11" s="331"/>
      <c r="CT11" s="331"/>
      <c r="CU11" s="331"/>
      <c r="CV11" s="331"/>
      <c r="CW11" s="331"/>
      <c r="CX11" s="331"/>
      <c r="CY11" s="585"/>
      <c r="CZ11" s="605">
        <v>5.2</v>
      </c>
      <c r="DA11" s="605"/>
      <c r="DB11" s="605"/>
      <c r="DC11" s="605"/>
      <c r="DD11" s="578">
        <v>54662</v>
      </c>
      <c r="DE11" s="331"/>
      <c r="DF11" s="331"/>
      <c r="DG11" s="331"/>
      <c r="DH11" s="331"/>
      <c r="DI11" s="331"/>
      <c r="DJ11" s="331"/>
      <c r="DK11" s="331"/>
      <c r="DL11" s="331"/>
      <c r="DM11" s="331"/>
      <c r="DN11" s="331"/>
      <c r="DO11" s="331"/>
      <c r="DP11" s="585"/>
      <c r="DQ11" s="578">
        <v>209673</v>
      </c>
      <c r="DR11" s="331"/>
      <c r="DS11" s="331"/>
      <c r="DT11" s="331"/>
      <c r="DU11" s="331"/>
      <c r="DV11" s="331"/>
      <c r="DW11" s="331"/>
      <c r="DX11" s="331"/>
      <c r="DY11" s="331"/>
      <c r="DZ11" s="331"/>
      <c r="EA11" s="331"/>
      <c r="EB11" s="331"/>
      <c r="EC11" s="603"/>
    </row>
    <row r="12" spans="2:143" ht="11.25" customHeight="1" x14ac:dyDescent="0.2">
      <c r="B12" s="570" t="s">
        <v>142</v>
      </c>
      <c r="C12" s="378"/>
      <c r="D12" s="378"/>
      <c r="E12" s="378"/>
      <c r="F12" s="378"/>
      <c r="G12" s="378"/>
      <c r="H12" s="378"/>
      <c r="I12" s="378"/>
      <c r="J12" s="378"/>
      <c r="K12" s="378"/>
      <c r="L12" s="378"/>
      <c r="M12" s="378"/>
      <c r="N12" s="378"/>
      <c r="O12" s="378"/>
      <c r="P12" s="378"/>
      <c r="Q12" s="571"/>
      <c r="R12" s="572" t="s">
        <v>195</v>
      </c>
      <c r="S12" s="331"/>
      <c r="T12" s="331"/>
      <c r="U12" s="331"/>
      <c r="V12" s="331"/>
      <c r="W12" s="331"/>
      <c r="X12" s="331"/>
      <c r="Y12" s="585"/>
      <c r="Z12" s="605" t="s">
        <v>195</v>
      </c>
      <c r="AA12" s="605"/>
      <c r="AB12" s="605"/>
      <c r="AC12" s="605"/>
      <c r="AD12" s="606" t="s">
        <v>195</v>
      </c>
      <c r="AE12" s="606"/>
      <c r="AF12" s="606"/>
      <c r="AG12" s="606"/>
      <c r="AH12" s="606"/>
      <c r="AI12" s="606"/>
      <c r="AJ12" s="606"/>
      <c r="AK12" s="606"/>
      <c r="AL12" s="575" t="s">
        <v>195</v>
      </c>
      <c r="AM12" s="319"/>
      <c r="AN12" s="319"/>
      <c r="AO12" s="607"/>
      <c r="AP12" s="570" t="s">
        <v>346</v>
      </c>
      <c r="AQ12" s="378"/>
      <c r="AR12" s="378"/>
      <c r="AS12" s="378"/>
      <c r="AT12" s="378"/>
      <c r="AU12" s="378"/>
      <c r="AV12" s="378"/>
      <c r="AW12" s="378"/>
      <c r="AX12" s="378"/>
      <c r="AY12" s="378"/>
      <c r="AZ12" s="378"/>
      <c r="BA12" s="378"/>
      <c r="BB12" s="378"/>
      <c r="BC12" s="378"/>
      <c r="BD12" s="378"/>
      <c r="BE12" s="378"/>
      <c r="BF12" s="571"/>
      <c r="BG12" s="572">
        <v>208380</v>
      </c>
      <c r="BH12" s="331"/>
      <c r="BI12" s="331"/>
      <c r="BJ12" s="331"/>
      <c r="BK12" s="331"/>
      <c r="BL12" s="331"/>
      <c r="BM12" s="331"/>
      <c r="BN12" s="585"/>
      <c r="BO12" s="605">
        <v>45.7</v>
      </c>
      <c r="BP12" s="605"/>
      <c r="BQ12" s="605"/>
      <c r="BR12" s="605"/>
      <c r="BS12" s="606" t="s">
        <v>195</v>
      </c>
      <c r="BT12" s="606"/>
      <c r="BU12" s="606"/>
      <c r="BV12" s="606"/>
      <c r="BW12" s="606"/>
      <c r="BX12" s="606"/>
      <c r="BY12" s="606"/>
      <c r="BZ12" s="606"/>
      <c r="CA12" s="606"/>
      <c r="CB12" s="626"/>
      <c r="CD12" s="570" t="s">
        <v>86</v>
      </c>
      <c r="CE12" s="378"/>
      <c r="CF12" s="378"/>
      <c r="CG12" s="378"/>
      <c r="CH12" s="378"/>
      <c r="CI12" s="378"/>
      <c r="CJ12" s="378"/>
      <c r="CK12" s="378"/>
      <c r="CL12" s="378"/>
      <c r="CM12" s="378"/>
      <c r="CN12" s="378"/>
      <c r="CO12" s="378"/>
      <c r="CP12" s="378"/>
      <c r="CQ12" s="571"/>
      <c r="CR12" s="572">
        <v>107264</v>
      </c>
      <c r="CS12" s="331"/>
      <c r="CT12" s="331"/>
      <c r="CU12" s="331"/>
      <c r="CV12" s="331"/>
      <c r="CW12" s="331"/>
      <c r="CX12" s="331"/>
      <c r="CY12" s="585"/>
      <c r="CZ12" s="605">
        <v>1.4</v>
      </c>
      <c r="DA12" s="605"/>
      <c r="DB12" s="605"/>
      <c r="DC12" s="605"/>
      <c r="DD12" s="578">
        <v>4911</v>
      </c>
      <c r="DE12" s="331"/>
      <c r="DF12" s="331"/>
      <c r="DG12" s="331"/>
      <c r="DH12" s="331"/>
      <c r="DI12" s="331"/>
      <c r="DJ12" s="331"/>
      <c r="DK12" s="331"/>
      <c r="DL12" s="331"/>
      <c r="DM12" s="331"/>
      <c r="DN12" s="331"/>
      <c r="DO12" s="331"/>
      <c r="DP12" s="585"/>
      <c r="DQ12" s="578">
        <v>83934</v>
      </c>
      <c r="DR12" s="331"/>
      <c r="DS12" s="331"/>
      <c r="DT12" s="331"/>
      <c r="DU12" s="331"/>
      <c r="DV12" s="331"/>
      <c r="DW12" s="331"/>
      <c r="DX12" s="331"/>
      <c r="DY12" s="331"/>
      <c r="DZ12" s="331"/>
      <c r="EA12" s="331"/>
      <c r="EB12" s="331"/>
      <c r="EC12" s="603"/>
    </row>
    <row r="13" spans="2:143" ht="11.25" customHeight="1" x14ac:dyDescent="0.2">
      <c r="B13" s="570" t="s">
        <v>347</v>
      </c>
      <c r="C13" s="378"/>
      <c r="D13" s="378"/>
      <c r="E13" s="378"/>
      <c r="F13" s="378"/>
      <c r="G13" s="378"/>
      <c r="H13" s="378"/>
      <c r="I13" s="378"/>
      <c r="J13" s="378"/>
      <c r="K13" s="378"/>
      <c r="L13" s="378"/>
      <c r="M13" s="378"/>
      <c r="N13" s="378"/>
      <c r="O13" s="378"/>
      <c r="P13" s="378"/>
      <c r="Q13" s="571"/>
      <c r="R13" s="572" t="s">
        <v>195</v>
      </c>
      <c r="S13" s="331"/>
      <c r="T13" s="331"/>
      <c r="U13" s="331"/>
      <c r="V13" s="331"/>
      <c r="W13" s="331"/>
      <c r="X13" s="331"/>
      <c r="Y13" s="585"/>
      <c r="Z13" s="605" t="s">
        <v>195</v>
      </c>
      <c r="AA13" s="605"/>
      <c r="AB13" s="605"/>
      <c r="AC13" s="605"/>
      <c r="AD13" s="606" t="s">
        <v>195</v>
      </c>
      <c r="AE13" s="606"/>
      <c r="AF13" s="606"/>
      <c r="AG13" s="606"/>
      <c r="AH13" s="606"/>
      <c r="AI13" s="606"/>
      <c r="AJ13" s="606"/>
      <c r="AK13" s="606"/>
      <c r="AL13" s="575" t="s">
        <v>195</v>
      </c>
      <c r="AM13" s="319"/>
      <c r="AN13" s="319"/>
      <c r="AO13" s="607"/>
      <c r="AP13" s="570" t="s">
        <v>349</v>
      </c>
      <c r="AQ13" s="378"/>
      <c r="AR13" s="378"/>
      <c r="AS13" s="378"/>
      <c r="AT13" s="378"/>
      <c r="AU13" s="378"/>
      <c r="AV13" s="378"/>
      <c r="AW13" s="378"/>
      <c r="AX13" s="378"/>
      <c r="AY13" s="378"/>
      <c r="AZ13" s="378"/>
      <c r="BA13" s="378"/>
      <c r="BB13" s="378"/>
      <c r="BC13" s="378"/>
      <c r="BD13" s="378"/>
      <c r="BE13" s="378"/>
      <c r="BF13" s="571"/>
      <c r="BG13" s="572">
        <v>205520</v>
      </c>
      <c r="BH13" s="331"/>
      <c r="BI13" s="331"/>
      <c r="BJ13" s="331"/>
      <c r="BK13" s="331"/>
      <c r="BL13" s="331"/>
      <c r="BM13" s="331"/>
      <c r="BN13" s="585"/>
      <c r="BO13" s="605">
        <v>45.1</v>
      </c>
      <c r="BP13" s="605"/>
      <c r="BQ13" s="605"/>
      <c r="BR13" s="605"/>
      <c r="BS13" s="606" t="s">
        <v>195</v>
      </c>
      <c r="BT13" s="606"/>
      <c r="BU13" s="606"/>
      <c r="BV13" s="606"/>
      <c r="BW13" s="606"/>
      <c r="BX13" s="606"/>
      <c r="BY13" s="606"/>
      <c r="BZ13" s="606"/>
      <c r="CA13" s="606"/>
      <c r="CB13" s="626"/>
      <c r="CD13" s="570" t="s">
        <v>351</v>
      </c>
      <c r="CE13" s="378"/>
      <c r="CF13" s="378"/>
      <c r="CG13" s="378"/>
      <c r="CH13" s="378"/>
      <c r="CI13" s="378"/>
      <c r="CJ13" s="378"/>
      <c r="CK13" s="378"/>
      <c r="CL13" s="378"/>
      <c r="CM13" s="378"/>
      <c r="CN13" s="378"/>
      <c r="CO13" s="378"/>
      <c r="CP13" s="378"/>
      <c r="CQ13" s="571"/>
      <c r="CR13" s="572">
        <v>616724</v>
      </c>
      <c r="CS13" s="331"/>
      <c r="CT13" s="331"/>
      <c r="CU13" s="331"/>
      <c r="CV13" s="331"/>
      <c r="CW13" s="331"/>
      <c r="CX13" s="331"/>
      <c r="CY13" s="585"/>
      <c r="CZ13" s="605">
        <v>8.1999999999999993</v>
      </c>
      <c r="DA13" s="605"/>
      <c r="DB13" s="605"/>
      <c r="DC13" s="605"/>
      <c r="DD13" s="578">
        <v>496308</v>
      </c>
      <c r="DE13" s="331"/>
      <c r="DF13" s="331"/>
      <c r="DG13" s="331"/>
      <c r="DH13" s="331"/>
      <c r="DI13" s="331"/>
      <c r="DJ13" s="331"/>
      <c r="DK13" s="331"/>
      <c r="DL13" s="331"/>
      <c r="DM13" s="331"/>
      <c r="DN13" s="331"/>
      <c r="DO13" s="331"/>
      <c r="DP13" s="585"/>
      <c r="DQ13" s="578">
        <v>300205</v>
      </c>
      <c r="DR13" s="331"/>
      <c r="DS13" s="331"/>
      <c r="DT13" s="331"/>
      <c r="DU13" s="331"/>
      <c r="DV13" s="331"/>
      <c r="DW13" s="331"/>
      <c r="DX13" s="331"/>
      <c r="DY13" s="331"/>
      <c r="DZ13" s="331"/>
      <c r="EA13" s="331"/>
      <c r="EB13" s="331"/>
      <c r="EC13" s="603"/>
    </row>
    <row r="14" spans="2:143" ht="11.25" customHeight="1" x14ac:dyDescent="0.2">
      <c r="B14" s="570" t="s">
        <v>320</v>
      </c>
      <c r="C14" s="378"/>
      <c r="D14" s="378"/>
      <c r="E14" s="378"/>
      <c r="F14" s="378"/>
      <c r="G14" s="378"/>
      <c r="H14" s="378"/>
      <c r="I14" s="378"/>
      <c r="J14" s="378"/>
      <c r="K14" s="378"/>
      <c r="L14" s="378"/>
      <c r="M14" s="378"/>
      <c r="N14" s="378"/>
      <c r="O14" s="378"/>
      <c r="P14" s="378"/>
      <c r="Q14" s="571"/>
      <c r="R14" s="572" t="s">
        <v>195</v>
      </c>
      <c r="S14" s="331"/>
      <c r="T14" s="331"/>
      <c r="U14" s="331"/>
      <c r="V14" s="331"/>
      <c r="W14" s="331"/>
      <c r="X14" s="331"/>
      <c r="Y14" s="585"/>
      <c r="Z14" s="605" t="s">
        <v>195</v>
      </c>
      <c r="AA14" s="605"/>
      <c r="AB14" s="605"/>
      <c r="AC14" s="605"/>
      <c r="AD14" s="606" t="s">
        <v>195</v>
      </c>
      <c r="AE14" s="606"/>
      <c r="AF14" s="606"/>
      <c r="AG14" s="606"/>
      <c r="AH14" s="606"/>
      <c r="AI14" s="606"/>
      <c r="AJ14" s="606"/>
      <c r="AK14" s="606"/>
      <c r="AL14" s="575" t="s">
        <v>195</v>
      </c>
      <c r="AM14" s="319"/>
      <c r="AN14" s="319"/>
      <c r="AO14" s="607"/>
      <c r="AP14" s="570" t="s">
        <v>212</v>
      </c>
      <c r="AQ14" s="378"/>
      <c r="AR14" s="378"/>
      <c r="AS14" s="378"/>
      <c r="AT14" s="378"/>
      <c r="AU14" s="378"/>
      <c r="AV14" s="378"/>
      <c r="AW14" s="378"/>
      <c r="AX14" s="378"/>
      <c r="AY14" s="378"/>
      <c r="AZ14" s="378"/>
      <c r="BA14" s="378"/>
      <c r="BB14" s="378"/>
      <c r="BC14" s="378"/>
      <c r="BD14" s="378"/>
      <c r="BE14" s="378"/>
      <c r="BF14" s="571"/>
      <c r="BG14" s="572">
        <v>28087</v>
      </c>
      <c r="BH14" s="331"/>
      <c r="BI14" s="331"/>
      <c r="BJ14" s="331"/>
      <c r="BK14" s="331"/>
      <c r="BL14" s="331"/>
      <c r="BM14" s="331"/>
      <c r="BN14" s="585"/>
      <c r="BO14" s="605">
        <v>6.2</v>
      </c>
      <c r="BP14" s="605"/>
      <c r="BQ14" s="605"/>
      <c r="BR14" s="605"/>
      <c r="BS14" s="606" t="s">
        <v>195</v>
      </c>
      <c r="BT14" s="606"/>
      <c r="BU14" s="606"/>
      <c r="BV14" s="606"/>
      <c r="BW14" s="606"/>
      <c r="BX14" s="606"/>
      <c r="BY14" s="606"/>
      <c r="BZ14" s="606"/>
      <c r="CA14" s="606"/>
      <c r="CB14" s="626"/>
      <c r="CD14" s="570" t="s">
        <v>61</v>
      </c>
      <c r="CE14" s="378"/>
      <c r="CF14" s="378"/>
      <c r="CG14" s="378"/>
      <c r="CH14" s="378"/>
      <c r="CI14" s="378"/>
      <c r="CJ14" s="378"/>
      <c r="CK14" s="378"/>
      <c r="CL14" s="378"/>
      <c r="CM14" s="378"/>
      <c r="CN14" s="378"/>
      <c r="CO14" s="378"/>
      <c r="CP14" s="378"/>
      <c r="CQ14" s="571"/>
      <c r="CR14" s="572">
        <v>215869</v>
      </c>
      <c r="CS14" s="331"/>
      <c r="CT14" s="331"/>
      <c r="CU14" s="331"/>
      <c r="CV14" s="331"/>
      <c r="CW14" s="331"/>
      <c r="CX14" s="331"/>
      <c r="CY14" s="585"/>
      <c r="CZ14" s="605">
        <v>2.9</v>
      </c>
      <c r="DA14" s="605"/>
      <c r="DB14" s="605"/>
      <c r="DC14" s="605"/>
      <c r="DD14" s="578">
        <v>17282</v>
      </c>
      <c r="DE14" s="331"/>
      <c r="DF14" s="331"/>
      <c r="DG14" s="331"/>
      <c r="DH14" s="331"/>
      <c r="DI14" s="331"/>
      <c r="DJ14" s="331"/>
      <c r="DK14" s="331"/>
      <c r="DL14" s="331"/>
      <c r="DM14" s="331"/>
      <c r="DN14" s="331"/>
      <c r="DO14" s="331"/>
      <c r="DP14" s="585"/>
      <c r="DQ14" s="578">
        <v>202769</v>
      </c>
      <c r="DR14" s="331"/>
      <c r="DS14" s="331"/>
      <c r="DT14" s="331"/>
      <c r="DU14" s="331"/>
      <c r="DV14" s="331"/>
      <c r="DW14" s="331"/>
      <c r="DX14" s="331"/>
      <c r="DY14" s="331"/>
      <c r="DZ14" s="331"/>
      <c r="EA14" s="331"/>
      <c r="EB14" s="331"/>
      <c r="EC14" s="603"/>
    </row>
    <row r="15" spans="2:143" ht="11.25" customHeight="1" x14ac:dyDescent="0.2">
      <c r="B15" s="570" t="s">
        <v>352</v>
      </c>
      <c r="C15" s="378"/>
      <c r="D15" s="378"/>
      <c r="E15" s="378"/>
      <c r="F15" s="378"/>
      <c r="G15" s="378"/>
      <c r="H15" s="378"/>
      <c r="I15" s="378"/>
      <c r="J15" s="378"/>
      <c r="K15" s="378"/>
      <c r="L15" s="378"/>
      <c r="M15" s="378"/>
      <c r="N15" s="378"/>
      <c r="O15" s="378"/>
      <c r="P15" s="378"/>
      <c r="Q15" s="571"/>
      <c r="R15" s="572">
        <v>4700</v>
      </c>
      <c r="S15" s="331"/>
      <c r="T15" s="331"/>
      <c r="U15" s="331"/>
      <c r="V15" s="331"/>
      <c r="W15" s="331"/>
      <c r="X15" s="331"/>
      <c r="Y15" s="585"/>
      <c r="Z15" s="605">
        <v>0.1</v>
      </c>
      <c r="AA15" s="605"/>
      <c r="AB15" s="605"/>
      <c r="AC15" s="605"/>
      <c r="AD15" s="606">
        <v>4700</v>
      </c>
      <c r="AE15" s="606"/>
      <c r="AF15" s="606"/>
      <c r="AG15" s="606"/>
      <c r="AH15" s="606"/>
      <c r="AI15" s="606"/>
      <c r="AJ15" s="606"/>
      <c r="AK15" s="606"/>
      <c r="AL15" s="575">
        <v>0.1</v>
      </c>
      <c r="AM15" s="319"/>
      <c r="AN15" s="319"/>
      <c r="AO15" s="607"/>
      <c r="AP15" s="570" t="s">
        <v>135</v>
      </c>
      <c r="AQ15" s="378"/>
      <c r="AR15" s="378"/>
      <c r="AS15" s="378"/>
      <c r="AT15" s="378"/>
      <c r="AU15" s="378"/>
      <c r="AV15" s="378"/>
      <c r="AW15" s="378"/>
      <c r="AX15" s="378"/>
      <c r="AY15" s="378"/>
      <c r="AZ15" s="378"/>
      <c r="BA15" s="378"/>
      <c r="BB15" s="378"/>
      <c r="BC15" s="378"/>
      <c r="BD15" s="378"/>
      <c r="BE15" s="378"/>
      <c r="BF15" s="571"/>
      <c r="BG15" s="572">
        <v>37470</v>
      </c>
      <c r="BH15" s="331"/>
      <c r="BI15" s="331"/>
      <c r="BJ15" s="331"/>
      <c r="BK15" s="331"/>
      <c r="BL15" s="331"/>
      <c r="BM15" s="331"/>
      <c r="BN15" s="585"/>
      <c r="BO15" s="605">
        <v>8.1999999999999993</v>
      </c>
      <c r="BP15" s="605"/>
      <c r="BQ15" s="605"/>
      <c r="BR15" s="605"/>
      <c r="BS15" s="606" t="s">
        <v>195</v>
      </c>
      <c r="BT15" s="606"/>
      <c r="BU15" s="606"/>
      <c r="BV15" s="606"/>
      <c r="BW15" s="606"/>
      <c r="BX15" s="606"/>
      <c r="BY15" s="606"/>
      <c r="BZ15" s="606"/>
      <c r="CA15" s="606"/>
      <c r="CB15" s="626"/>
      <c r="CD15" s="570" t="s">
        <v>353</v>
      </c>
      <c r="CE15" s="378"/>
      <c r="CF15" s="378"/>
      <c r="CG15" s="378"/>
      <c r="CH15" s="378"/>
      <c r="CI15" s="378"/>
      <c r="CJ15" s="378"/>
      <c r="CK15" s="378"/>
      <c r="CL15" s="378"/>
      <c r="CM15" s="378"/>
      <c r="CN15" s="378"/>
      <c r="CO15" s="378"/>
      <c r="CP15" s="378"/>
      <c r="CQ15" s="571"/>
      <c r="CR15" s="572">
        <v>729287</v>
      </c>
      <c r="CS15" s="331"/>
      <c r="CT15" s="331"/>
      <c r="CU15" s="331"/>
      <c r="CV15" s="331"/>
      <c r="CW15" s="331"/>
      <c r="CX15" s="331"/>
      <c r="CY15" s="585"/>
      <c r="CZ15" s="605">
        <v>9.8000000000000007</v>
      </c>
      <c r="DA15" s="605"/>
      <c r="DB15" s="605"/>
      <c r="DC15" s="605"/>
      <c r="DD15" s="578">
        <v>99384</v>
      </c>
      <c r="DE15" s="331"/>
      <c r="DF15" s="331"/>
      <c r="DG15" s="331"/>
      <c r="DH15" s="331"/>
      <c r="DI15" s="331"/>
      <c r="DJ15" s="331"/>
      <c r="DK15" s="331"/>
      <c r="DL15" s="331"/>
      <c r="DM15" s="331"/>
      <c r="DN15" s="331"/>
      <c r="DO15" s="331"/>
      <c r="DP15" s="585"/>
      <c r="DQ15" s="578">
        <v>532784</v>
      </c>
      <c r="DR15" s="331"/>
      <c r="DS15" s="331"/>
      <c r="DT15" s="331"/>
      <c r="DU15" s="331"/>
      <c r="DV15" s="331"/>
      <c r="DW15" s="331"/>
      <c r="DX15" s="331"/>
      <c r="DY15" s="331"/>
      <c r="DZ15" s="331"/>
      <c r="EA15" s="331"/>
      <c r="EB15" s="331"/>
      <c r="EC15" s="603"/>
    </row>
    <row r="16" spans="2:143" ht="11.25" customHeight="1" x14ac:dyDescent="0.2">
      <c r="B16" s="570" t="s">
        <v>139</v>
      </c>
      <c r="C16" s="378"/>
      <c r="D16" s="378"/>
      <c r="E16" s="378"/>
      <c r="F16" s="378"/>
      <c r="G16" s="378"/>
      <c r="H16" s="378"/>
      <c r="I16" s="378"/>
      <c r="J16" s="378"/>
      <c r="K16" s="378"/>
      <c r="L16" s="378"/>
      <c r="M16" s="378"/>
      <c r="N16" s="378"/>
      <c r="O16" s="378"/>
      <c r="P16" s="378"/>
      <c r="Q16" s="571"/>
      <c r="R16" s="572">
        <v>6236</v>
      </c>
      <c r="S16" s="331"/>
      <c r="T16" s="331"/>
      <c r="U16" s="331"/>
      <c r="V16" s="331"/>
      <c r="W16" s="331"/>
      <c r="X16" s="331"/>
      <c r="Y16" s="585"/>
      <c r="Z16" s="605">
        <v>0.1</v>
      </c>
      <c r="AA16" s="605"/>
      <c r="AB16" s="605"/>
      <c r="AC16" s="605"/>
      <c r="AD16" s="606">
        <v>6236</v>
      </c>
      <c r="AE16" s="606"/>
      <c r="AF16" s="606"/>
      <c r="AG16" s="606"/>
      <c r="AH16" s="606"/>
      <c r="AI16" s="606"/>
      <c r="AJ16" s="606"/>
      <c r="AK16" s="606"/>
      <c r="AL16" s="575">
        <v>0.2</v>
      </c>
      <c r="AM16" s="319"/>
      <c r="AN16" s="319"/>
      <c r="AO16" s="607"/>
      <c r="AP16" s="570" t="s">
        <v>354</v>
      </c>
      <c r="AQ16" s="378"/>
      <c r="AR16" s="378"/>
      <c r="AS16" s="378"/>
      <c r="AT16" s="378"/>
      <c r="AU16" s="378"/>
      <c r="AV16" s="378"/>
      <c r="AW16" s="378"/>
      <c r="AX16" s="378"/>
      <c r="AY16" s="378"/>
      <c r="AZ16" s="378"/>
      <c r="BA16" s="378"/>
      <c r="BB16" s="378"/>
      <c r="BC16" s="378"/>
      <c r="BD16" s="378"/>
      <c r="BE16" s="378"/>
      <c r="BF16" s="571"/>
      <c r="BG16" s="572">
        <v>640</v>
      </c>
      <c r="BH16" s="331"/>
      <c r="BI16" s="331"/>
      <c r="BJ16" s="331"/>
      <c r="BK16" s="331"/>
      <c r="BL16" s="331"/>
      <c r="BM16" s="331"/>
      <c r="BN16" s="585"/>
      <c r="BO16" s="605">
        <v>0.1</v>
      </c>
      <c r="BP16" s="605"/>
      <c r="BQ16" s="605"/>
      <c r="BR16" s="605"/>
      <c r="BS16" s="606" t="s">
        <v>195</v>
      </c>
      <c r="BT16" s="606"/>
      <c r="BU16" s="606"/>
      <c r="BV16" s="606"/>
      <c r="BW16" s="606"/>
      <c r="BX16" s="606"/>
      <c r="BY16" s="606"/>
      <c r="BZ16" s="606"/>
      <c r="CA16" s="606"/>
      <c r="CB16" s="626"/>
      <c r="CD16" s="570" t="s">
        <v>355</v>
      </c>
      <c r="CE16" s="378"/>
      <c r="CF16" s="378"/>
      <c r="CG16" s="378"/>
      <c r="CH16" s="378"/>
      <c r="CI16" s="378"/>
      <c r="CJ16" s="378"/>
      <c r="CK16" s="378"/>
      <c r="CL16" s="378"/>
      <c r="CM16" s="378"/>
      <c r="CN16" s="378"/>
      <c r="CO16" s="378"/>
      <c r="CP16" s="378"/>
      <c r="CQ16" s="571"/>
      <c r="CR16" s="572">
        <v>33245</v>
      </c>
      <c r="CS16" s="331"/>
      <c r="CT16" s="331"/>
      <c r="CU16" s="331"/>
      <c r="CV16" s="331"/>
      <c r="CW16" s="331"/>
      <c r="CX16" s="331"/>
      <c r="CY16" s="585"/>
      <c r="CZ16" s="605">
        <v>0.4</v>
      </c>
      <c r="DA16" s="605"/>
      <c r="DB16" s="605"/>
      <c r="DC16" s="605"/>
      <c r="DD16" s="578" t="s">
        <v>195</v>
      </c>
      <c r="DE16" s="331"/>
      <c r="DF16" s="331"/>
      <c r="DG16" s="331"/>
      <c r="DH16" s="331"/>
      <c r="DI16" s="331"/>
      <c r="DJ16" s="331"/>
      <c r="DK16" s="331"/>
      <c r="DL16" s="331"/>
      <c r="DM16" s="331"/>
      <c r="DN16" s="331"/>
      <c r="DO16" s="331"/>
      <c r="DP16" s="585"/>
      <c r="DQ16" s="578">
        <v>4350</v>
      </c>
      <c r="DR16" s="331"/>
      <c r="DS16" s="331"/>
      <c r="DT16" s="331"/>
      <c r="DU16" s="331"/>
      <c r="DV16" s="331"/>
      <c r="DW16" s="331"/>
      <c r="DX16" s="331"/>
      <c r="DY16" s="331"/>
      <c r="DZ16" s="331"/>
      <c r="EA16" s="331"/>
      <c r="EB16" s="331"/>
      <c r="EC16" s="603"/>
    </row>
    <row r="17" spans="2:133" ht="11.25" customHeight="1" x14ac:dyDescent="0.2">
      <c r="B17" s="570" t="s">
        <v>356</v>
      </c>
      <c r="C17" s="378"/>
      <c r="D17" s="378"/>
      <c r="E17" s="378"/>
      <c r="F17" s="378"/>
      <c r="G17" s="378"/>
      <c r="H17" s="378"/>
      <c r="I17" s="378"/>
      <c r="J17" s="378"/>
      <c r="K17" s="378"/>
      <c r="L17" s="378"/>
      <c r="M17" s="378"/>
      <c r="N17" s="378"/>
      <c r="O17" s="378"/>
      <c r="P17" s="378"/>
      <c r="Q17" s="571"/>
      <c r="R17" s="572">
        <v>21090</v>
      </c>
      <c r="S17" s="331"/>
      <c r="T17" s="331"/>
      <c r="U17" s="331"/>
      <c r="V17" s="331"/>
      <c r="W17" s="331"/>
      <c r="X17" s="331"/>
      <c r="Y17" s="585"/>
      <c r="Z17" s="605">
        <v>0.3</v>
      </c>
      <c r="AA17" s="605"/>
      <c r="AB17" s="605"/>
      <c r="AC17" s="605"/>
      <c r="AD17" s="606">
        <v>21090</v>
      </c>
      <c r="AE17" s="606"/>
      <c r="AF17" s="606"/>
      <c r="AG17" s="606"/>
      <c r="AH17" s="606"/>
      <c r="AI17" s="606"/>
      <c r="AJ17" s="606"/>
      <c r="AK17" s="606"/>
      <c r="AL17" s="575">
        <v>0.5</v>
      </c>
      <c r="AM17" s="319"/>
      <c r="AN17" s="319"/>
      <c r="AO17" s="607"/>
      <c r="AP17" s="570" t="s">
        <v>357</v>
      </c>
      <c r="AQ17" s="378"/>
      <c r="AR17" s="378"/>
      <c r="AS17" s="378"/>
      <c r="AT17" s="378"/>
      <c r="AU17" s="378"/>
      <c r="AV17" s="378"/>
      <c r="AW17" s="378"/>
      <c r="AX17" s="378"/>
      <c r="AY17" s="378"/>
      <c r="AZ17" s="378"/>
      <c r="BA17" s="378"/>
      <c r="BB17" s="378"/>
      <c r="BC17" s="378"/>
      <c r="BD17" s="378"/>
      <c r="BE17" s="378"/>
      <c r="BF17" s="571"/>
      <c r="BG17" s="572" t="s">
        <v>195</v>
      </c>
      <c r="BH17" s="331"/>
      <c r="BI17" s="331"/>
      <c r="BJ17" s="331"/>
      <c r="BK17" s="331"/>
      <c r="BL17" s="331"/>
      <c r="BM17" s="331"/>
      <c r="BN17" s="585"/>
      <c r="BO17" s="605" t="s">
        <v>195</v>
      </c>
      <c r="BP17" s="605"/>
      <c r="BQ17" s="605"/>
      <c r="BR17" s="605"/>
      <c r="BS17" s="606" t="s">
        <v>195</v>
      </c>
      <c r="BT17" s="606"/>
      <c r="BU17" s="606"/>
      <c r="BV17" s="606"/>
      <c r="BW17" s="606"/>
      <c r="BX17" s="606"/>
      <c r="BY17" s="606"/>
      <c r="BZ17" s="606"/>
      <c r="CA17" s="606"/>
      <c r="CB17" s="626"/>
      <c r="CD17" s="570" t="s">
        <v>359</v>
      </c>
      <c r="CE17" s="378"/>
      <c r="CF17" s="378"/>
      <c r="CG17" s="378"/>
      <c r="CH17" s="378"/>
      <c r="CI17" s="378"/>
      <c r="CJ17" s="378"/>
      <c r="CK17" s="378"/>
      <c r="CL17" s="378"/>
      <c r="CM17" s="378"/>
      <c r="CN17" s="378"/>
      <c r="CO17" s="378"/>
      <c r="CP17" s="378"/>
      <c r="CQ17" s="571"/>
      <c r="CR17" s="572">
        <v>1039445</v>
      </c>
      <c r="CS17" s="331"/>
      <c r="CT17" s="331"/>
      <c r="CU17" s="331"/>
      <c r="CV17" s="331"/>
      <c r="CW17" s="331"/>
      <c r="CX17" s="331"/>
      <c r="CY17" s="585"/>
      <c r="CZ17" s="605">
        <v>13.9</v>
      </c>
      <c r="DA17" s="605"/>
      <c r="DB17" s="605"/>
      <c r="DC17" s="605"/>
      <c r="DD17" s="578" t="s">
        <v>195</v>
      </c>
      <c r="DE17" s="331"/>
      <c r="DF17" s="331"/>
      <c r="DG17" s="331"/>
      <c r="DH17" s="331"/>
      <c r="DI17" s="331"/>
      <c r="DJ17" s="331"/>
      <c r="DK17" s="331"/>
      <c r="DL17" s="331"/>
      <c r="DM17" s="331"/>
      <c r="DN17" s="331"/>
      <c r="DO17" s="331"/>
      <c r="DP17" s="585"/>
      <c r="DQ17" s="578">
        <v>1037907</v>
      </c>
      <c r="DR17" s="331"/>
      <c r="DS17" s="331"/>
      <c r="DT17" s="331"/>
      <c r="DU17" s="331"/>
      <c r="DV17" s="331"/>
      <c r="DW17" s="331"/>
      <c r="DX17" s="331"/>
      <c r="DY17" s="331"/>
      <c r="DZ17" s="331"/>
      <c r="EA17" s="331"/>
      <c r="EB17" s="331"/>
      <c r="EC17" s="603"/>
    </row>
    <row r="18" spans="2:133" ht="11.25" customHeight="1" x14ac:dyDescent="0.2">
      <c r="B18" s="570" t="s">
        <v>215</v>
      </c>
      <c r="C18" s="378"/>
      <c r="D18" s="378"/>
      <c r="E18" s="378"/>
      <c r="F18" s="378"/>
      <c r="G18" s="378"/>
      <c r="H18" s="378"/>
      <c r="I18" s="378"/>
      <c r="J18" s="378"/>
      <c r="K18" s="378"/>
      <c r="L18" s="378"/>
      <c r="M18" s="378"/>
      <c r="N18" s="378"/>
      <c r="O18" s="378"/>
      <c r="P18" s="378"/>
      <c r="Q18" s="571"/>
      <c r="R18" s="572">
        <v>2150</v>
      </c>
      <c r="S18" s="331"/>
      <c r="T18" s="331"/>
      <c r="U18" s="331"/>
      <c r="V18" s="331"/>
      <c r="W18" s="331"/>
      <c r="X18" s="331"/>
      <c r="Y18" s="585"/>
      <c r="Z18" s="605">
        <v>0</v>
      </c>
      <c r="AA18" s="605"/>
      <c r="AB18" s="605"/>
      <c r="AC18" s="605"/>
      <c r="AD18" s="606">
        <v>2150</v>
      </c>
      <c r="AE18" s="606"/>
      <c r="AF18" s="606"/>
      <c r="AG18" s="606"/>
      <c r="AH18" s="606"/>
      <c r="AI18" s="606"/>
      <c r="AJ18" s="606"/>
      <c r="AK18" s="606"/>
      <c r="AL18" s="575">
        <v>0.1</v>
      </c>
      <c r="AM18" s="319"/>
      <c r="AN18" s="319"/>
      <c r="AO18" s="607"/>
      <c r="AP18" s="570" t="s">
        <v>96</v>
      </c>
      <c r="AQ18" s="378"/>
      <c r="AR18" s="378"/>
      <c r="AS18" s="378"/>
      <c r="AT18" s="378"/>
      <c r="AU18" s="378"/>
      <c r="AV18" s="378"/>
      <c r="AW18" s="378"/>
      <c r="AX18" s="378"/>
      <c r="AY18" s="378"/>
      <c r="AZ18" s="378"/>
      <c r="BA18" s="378"/>
      <c r="BB18" s="378"/>
      <c r="BC18" s="378"/>
      <c r="BD18" s="378"/>
      <c r="BE18" s="378"/>
      <c r="BF18" s="571"/>
      <c r="BG18" s="572" t="s">
        <v>195</v>
      </c>
      <c r="BH18" s="331"/>
      <c r="BI18" s="331"/>
      <c r="BJ18" s="331"/>
      <c r="BK18" s="331"/>
      <c r="BL18" s="331"/>
      <c r="BM18" s="331"/>
      <c r="BN18" s="585"/>
      <c r="BO18" s="605" t="s">
        <v>195</v>
      </c>
      <c r="BP18" s="605"/>
      <c r="BQ18" s="605"/>
      <c r="BR18" s="605"/>
      <c r="BS18" s="606" t="s">
        <v>195</v>
      </c>
      <c r="BT18" s="606"/>
      <c r="BU18" s="606"/>
      <c r="BV18" s="606"/>
      <c r="BW18" s="606"/>
      <c r="BX18" s="606"/>
      <c r="BY18" s="606"/>
      <c r="BZ18" s="606"/>
      <c r="CA18" s="606"/>
      <c r="CB18" s="626"/>
      <c r="CD18" s="570" t="s">
        <v>360</v>
      </c>
      <c r="CE18" s="378"/>
      <c r="CF18" s="378"/>
      <c r="CG18" s="378"/>
      <c r="CH18" s="378"/>
      <c r="CI18" s="378"/>
      <c r="CJ18" s="378"/>
      <c r="CK18" s="378"/>
      <c r="CL18" s="378"/>
      <c r="CM18" s="378"/>
      <c r="CN18" s="378"/>
      <c r="CO18" s="378"/>
      <c r="CP18" s="378"/>
      <c r="CQ18" s="571"/>
      <c r="CR18" s="572" t="s">
        <v>195</v>
      </c>
      <c r="CS18" s="331"/>
      <c r="CT18" s="331"/>
      <c r="CU18" s="331"/>
      <c r="CV18" s="331"/>
      <c r="CW18" s="331"/>
      <c r="CX18" s="331"/>
      <c r="CY18" s="585"/>
      <c r="CZ18" s="605" t="s">
        <v>195</v>
      </c>
      <c r="DA18" s="605"/>
      <c r="DB18" s="605"/>
      <c r="DC18" s="605"/>
      <c r="DD18" s="578" t="s">
        <v>195</v>
      </c>
      <c r="DE18" s="331"/>
      <c r="DF18" s="331"/>
      <c r="DG18" s="331"/>
      <c r="DH18" s="331"/>
      <c r="DI18" s="331"/>
      <c r="DJ18" s="331"/>
      <c r="DK18" s="331"/>
      <c r="DL18" s="331"/>
      <c r="DM18" s="331"/>
      <c r="DN18" s="331"/>
      <c r="DO18" s="331"/>
      <c r="DP18" s="585"/>
      <c r="DQ18" s="578" t="s">
        <v>195</v>
      </c>
      <c r="DR18" s="331"/>
      <c r="DS18" s="331"/>
      <c r="DT18" s="331"/>
      <c r="DU18" s="331"/>
      <c r="DV18" s="331"/>
      <c r="DW18" s="331"/>
      <c r="DX18" s="331"/>
      <c r="DY18" s="331"/>
      <c r="DZ18" s="331"/>
      <c r="EA18" s="331"/>
      <c r="EB18" s="331"/>
      <c r="EC18" s="603"/>
    </row>
    <row r="19" spans="2:133" ht="11.25" customHeight="1" x14ac:dyDescent="0.2">
      <c r="B19" s="570" t="s">
        <v>361</v>
      </c>
      <c r="C19" s="378"/>
      <c r="D19" s="378"/>
      <c r="E19" s="378"/>
      <c r="F19" s="378"/>
      <c r="G19" s="378"/>
      <c r="H19" s="378"/>
      <c r="I19" s="378"/>
      <c r="J19" s="378"/>
      <c r="K19" s="378"/>
      <c r="L19" s="378"/>
      <c r="M19" s="378"/>
      <c r="N19" s="378"/>
      <c r="O19" s="378"/>
      <c r="P19" s="378"/>
      <c r="Q19" s="571"/>
      <c r="R19" s="572">
        <v>18940</v>
      </c>
      <c r="S19" s="331"/>
      <c r="T19" s="331"/>
      <c r="U19" s="331"/>
      <c r="V19" s="331"/>
      <c r="W19" s="331"/>
      <c r="X19" s="331"/>
      <c r="Y19" s="585"/>
      <c r="Z19" s="605">
        <v>0.3</v>
      </c>
      <c r="AA19" s="605"/>
      <c r="AB19" s="605"/>
      <c r="AC19" s="605"/>
      <c r="AD19" s="606">
        <v>18940</v>
      </c>
      <c r="AE19" s="606"/>
      <c r="AF19" s="606"/>
      <c r="AG19" s="606"/>
      <c r="AH19" s="606"/>
      <c r="AI19" s="606"/>
      <c r="AJ19" s="606"/>
      <c r="AK19" s="606"/>
      <c r="AL19" s="575">
        <v>0.5</v>
      </c>
      <c r="AM19" s="319"/>
      <c r="AN19" s="319"/>
      <c r="AO19" s="607"/>
      <c r="AP19" s="570" t="s">
        <v>250</v>
      </c>
      <c r="AQ19" s="378"/>
      <c r="AR19" s="378"/>
      <c r="AS19" s="378"/>
      <c r="AT19" s="378"/>
      <c r="AU19" s="378"/>
      <c r="AV19" s="378"/>
      <c r="AW19" s="378"/>
      <c r="AX19" s="378"/>
      <c r="AY19" s="378"/>
      <c r="AZ19" s="378"/>
      <c r="BA19" s="378"/>
      <c r="BB19" s="378"/>
      <c r="BC19" s="378"/>
      <c r="BD19" s="378"/>
      <c r="BE19" s="378"/>
      <c r="BF19" s="571"/>
      <c r="BG19" s="572" t="s">
        <v>195</v>
      </c>
      <c r="BH19" s="331"/>
      <c r="BI19" s="331"/>
      <c r="BJ19" s="331"/>
      <c r="BK19" s="331"/>
      <c r="BL19" s="331"/>
      <c r="BM19" s="331"/>
      <c r="BN19" s="585"/>
      <c r="BO19" s="605" t="s">
        <v>195</v>
      </c>
      <c r="BP19" s="605"/>
      <c r="BQ19" s="605"/>
      <c r="BR19" s="605"/>
      <c r="BS19" s="606" t="s">
        <v>195</v>
      </c>
      <c r="BT19" s="606"/>
      <c r="BU19" s="606"/>
      <c r="BV19" s="606"/>
      <c r="BW19" s="606"/>
      <c r="BX19" s="606"/>
      <c r="BY19" s="606"/>
      <c r="BZ19" s="606"/>
      <c r="CA19" s="606"/>
      <c r="CB19" s="626"/>
      <c r="CD19" s="570" t="s">
        <v>363</v>
      </c>
      <c r="CE19" s="378"/>
      <c r="CF19" s="378"/>
      <c r="CG19" s="378"/>
      <c r="CH19" s="378"/>
      <c r="CI19" s="378"/>
      <c r="CJ19" s="378"/>
      <c r="CK19" s="378"/>
      <c r="CL19" s="378"/>
      <c r="CM19" s="378"/>
      <c r="CN19" s="378"/>
      <c r="CO19" s="378"/>
      <c r="CP19" s="378"/>
      <c r="CQ19" s="571"/>
      <c r="CR19" s="572" t="s">
        <v>195</v>
      </c>
      <c r="CS19" s="331"/>
      <c r="CT19" s="331"/>
      <c r="CU19" s="331"/>
      <c r="CV19" s="331"/>
      <c r="CW19" s="331"/>
      <c r="CX19" s="331"/>
      <c r="CY19" s="585"/>
      <c r="CZ19" s="605" t="s">
        <v>195</v>
      </c>
      <c r="DA19" s="605"/>
      <c r="DB19" s="605"/>
      <c r="DC19" s="605"/>
      <c r="DD19" s="578" t="s">
        <v>195</v>
      </c>
      <c r="DE19" s="331"/>
      <c r="DF19" s="331"/>
      <c r="DG19" s="331"/>
      <c r="DH19" s="331"/>
      <c r="DI19" s="331"/>
      <c r="DJ19" s="331"/>
      <c r="DK19" s="331"/>
      <c r="DL19" s="331"/>
      <c r="DM19" s="331"/>
      <c r="DN19" s="331"/>
      <c r="DO19" s="331"/>
      <c r="DP19" s="585"/>
      <c r="DQ19" s="578" t="s">
        <v>195</v>
      </c>
      <c r="DR19" s="331"/>
      <c r="DS19" s="331"/>
      <c r="DT19" s="331"/>
      <c r="DU19" s="331"/>
      <c r="DV19" s="331"/>
      <c r="DW19" s="331"/>
      <c r="DX19" s="331"/>
      <c r="DY19" s="331"/>
      <c r="DZ19" s="331"/>
      <c r="EA19" s="331"/>
      <c r="EB19" s="331"/>
      <c r="EC19" s="603"/>
    </row>
    <row r="20" spans="2:133" ht="11.25" customHeight="1" x14ac:dyDescent="0.2">
      <c r="B20" s="619" t="s">
        <v>364</v>
      </c>
      <c r="C20" s="620"/>
      <c r="D20" s="620"/>
      <c r="E20" s="620"/>
      <c r="F20" s="620"/>
      <c r="G20" s="620"/>
      <c r="H20" s="620"/>
      <c r="I20" s="620"/>
      <c r="J20" s="620"/>
      <c r="K20" s="620"/>
      <c r="L20" s="620"/>
      <c r="M20" s="620"/>
      <c r="N20" s="620"/>
      <c r="O20" s="620"/>
      <c r="P20" s="620"/>
      <c r="Q20" s="621"/>
      <c r="R20" s="572" t="s">
        <v>195</v>
      </c>
      <c r="S20" s="331"/>
      <c r="T20" s="331"/>
      <c r="U20" s="331"/>
      <c r="V20" s="331"/>
      <c r="W20" s="331"/>
      <c r="X20" s="331"/>
      <c r="Y20" s="585"/>
      <c r="Z20" s="605" t="s">
        <v>195</v>
      </c>
      <c r="AA20" s="605"/>
      <c r="AB20" s="605"/>
      <c r="AC20" s="605"/>
      <c r="AD20" s="606" t="s">
        <v>195</v>
      </c>
      <c r="AE20" s="606"/>
      <c r="AF20" s="606"/>
      <c r="AG20" s="606"/>
      <c r="AH20" s="606"/>
      <c r="AI20" s="606"/>
      <c r="AJ20" s="606"/>
      <c r="AK20" s="606"/>
      <c r="AL20" s="575" t="s">
        <v>195</v>
      </c>
      <c r="AM20" s="319"/>
      <c r="AN20" s="319"/>
      <c r="AO20" s="607"/>
      <c r="AP20" s="570" t="s">
        <v>365</v>
      </c>
      <c r="AQ20" s="378"/>
      <c r="AR20" s="378"/>
      <c r="AS20" s="378"/>
      <c r="AT20" s="378"/>
      <c r="AU20" s="378"/>
      <c r="AV20" s="378"/>
      <c r="AW20" s="378"/>
      <c r="AX20" s="378"/>
      <c r="AY20" s="378"/>
      <c r="AZ20" s="378"/>
      <c r="BA20" s="378"/>
      <c r="BB20" s="378"/>
      <c r="BC20" s="378"/>
      <c r="BD20" s="378"/>
      <c r="BE20" s="378"/>
      <c r="BF20" s="571"/>
      <c r="BG20" s="572" t="s">
        <v>195</v>
      </c>
      <c r="BH20" s="331"/>
      <c r="BI20" s="331"/>
      <c r="BJ20" s="331"/>
      <c r="BK20" s="331"/>
      <c r="BL20" s="331"/>
      <c r="BM20" s="331"/>
      <c r="BN20" s="585"/>
      <c r="BO20" s="605" t="s">
        <v>195</v>
      </c>
      <c r="BP20" s="605"/>
      <c r="BQ20" s="605"/>
      <c r="BR20" s="605"/>
      <c r="BS20" s="606" t="s">
        <v>195</v>
      </c>
      <c r="BT20" s="606"/>
      <c r="BU20" s="606"/>
      <c r="BV20" s="606"/>
      <c r="BW20" s="606"/>
      <c r="BX20" s="606"/>
      <c r="BY20" s="606"/>
      <c r="BZ20" s="606"/>
      <c r="CA20" s="606"/>
      <c r="CB20" s="626"/>
      <c r="CD20" s="570" t="s">
        <v>187</v>
      </c>
      <c r="CE20" s="378"/>
      <c r="CF20" s="378"/>
      <c r="CG20" s="378"/>
      <c r="CH20" s="378"/>
      <c r="CI20" s="378"/>
      <c r="CJ20" s="378"/>
      <c r="CK20" s="378"/>
      <c r="CL20" s="378"/>
      <c r="CM20" s="378"/>
      <c r="CN20" s="378"/>
      <c r="CO20" s="378"/>
      <c r="CP20" s="378"/>
      <c r="CQ20" s="571"/>
      <c r="CR20" s="572">
        <v>7476102</v>
      </c>
      <c r="CS20" s="331"/>
      <c r="CT20" s="331"/>
      <c r="CU20" s="331"/>
      <c r="CV20" s="331"/>
      <c r="CW20" s="331"/>
      <c r="CX20" s="331"/>
      <c r="CY20" s="585"/>
      <c r="CZ20" s="605">
        <v>100</v>
      </c>
      <c r="DA20" s="605"/>
      <c r="DB20" s="605"/>
      <c r="DC20" s="605"/>
      <c r="DD20" s="578">
        <v>2064685</v>
      </c>
      <c r="DE20" s="331"/>
      <c r="DF20" s="331"/>
      <c r="DG20" s="331"/>
      <c r="DH20" s="331"/>
      <c r="DI20" s="331"/>
      <c r="DJ20" s="331"/>
      <c r="DK20" s="331"/>
      <c r="DL20" s="331"/>
      <c r="DM20" s="331"/>
      <c r="DN20" s="331"/>
      <c r="DO20" s="331"/>
      <c r="DP20" s="585"/>
      <c r="DQ20" s="578">
        <v>5312745</v>
      </c>
      <c r="DR20" s="331"/>
      <c r="DS20" s="331"/>
      <c r="DT20" s="331"/>
      <c r="DU20" s="331"/>
      <c r="DV20" s="331"/>
      <c r="DW20" s="331"/>
      <c r="DX20" s="331"/>
      <c r="DY20" s="331"/>
      <c r="DZ20" s="331"/>
      <c r="EA20" s="331"/>
      <c r="EB20" s="331"/>
      <c r="EC20" s="603"/>
    </row>
    <row r="21" spans="2:133" ht="11.25" customHeight="1" x14ac:dyDescent="0.2">
      <c r="B21" s="570" t="s">
        <v>343</v>
      </c>
      <c r="C21" s="378"/>
      <c r="D21" s="378"/>
      <c r="E21" s="378"/>
      <c r="F21" s="378"/>
      <c r="G21" s="378"/>
      <c r="H21" s="378"/>
      <c r="I21" s="378"/>
      <c r="J21" s="378"/>
      <c r="K21" s="378"/>
      <c r="L21" s="378"/>
      <c r="M21" s="378"/>
      <c r="N21" s="378"/>
      <c r="O21" s="378"/>
      <c r="P21" s="378"/>
      <c r="Q21" s="571"/>
      <c r="R21" s="572">
        <v>3502310</v>
      </c>
      <c r="S21" s="331"/>
      <c r="T21" s="331"/>
      <c r="U21" s="331"/>
      <c r="V21" s="331"/>
      <c r="W21" s="331"/>
      <c r="X21" s="331"/>
      <c r="Y21" s="585"/>
      <c r="Z21" s="605">
        <v>46.4</v>
      </c>
      <c r="AA21" s="605"/>
      <c r="AB21" s="605"/>
      <c r="AC21" s="605"/>
      <c r="AD21" s="606">
        <v>3246783</v>
      </c>
      <c r="AE21" s="606"/>
      <c r="AF21" s="606"/>
      <c r="AG21" s="606"/>
      <c r="AH21" s="606"/>
      <c r="AI21" s="606"/>
      <c r="AJ21" s="606"/>
      <c r="AK21" s="606"/>
      <c r="AL21" s="575">
        <v>81</v>
      </c>
      <c r="AM21" s="319"/>
      <c r="AN21" s="319"/>
      <c r="AO21" s="607"/>
      <c r="AP21" s="570" t="s">
        <v>367</v>
      </c>
      <c r="AQ21" s="629"/>
      <c r="AR21" s="629"/>
      <c r="AS21" s="629"/>
      <c r="AT21" s="629"/>
      <c r="AU21" s="629"/>
      <c r="AV21" s="629"/>
      <c r="AW21" s="629"/>
      <c r="AX21" s="629"/>
      <c r="AY21" s="629"/>
      <c r="AZ21" s="629"/>
      <c r="BA21" s="629"/>
      <c r="BB21" s="629"/>
      <c r="BC21" s="629"/>
      <c r="BD21" s="629"/>
      <c r="BE21" s="629"/>
      <c r="BF21" s="630"/>
      <c r="BG21" s="572" t="s">
        <v>195</v>
      </c>
      <c r="BH21" s="331"/>
      <c r="BI21" s="331"/>
      <c r="BJ21" s="331"/>
      <c r="BK21" s="331"/>
      <c r="BL21" s="331"/>
      <c r="BM21" s="331"/>
      <c r="BN21" s="585"/>
      <c r="BO21" s="605" t="s">
        <v>195</v>
      </c>
      <c r="BP21" s="605"/>
      <c r="BQ21" s="605"/>
      <c r="BR21" s="605"/>
      <c r="BS21" s="606" t="s">
        <v>195</v>
      </c>
      <c r="BT21" s="606"/>
      <c r="BU21" s="606"/>
      <c r="BV21" s="606"/>
      <c r="BW21" s="606"/>
      <c r="BX21" s="606"/>
      <c r="BY21" s="606"/>
      <c r="BZ21" s="606"/>
      <c r="CA21" s="606"/>
      <c r="CB21" s="626"/>
      <c r="CD21" s="550"/>
      <c r="CE21" s="551"/>
      <c r="CF21" s="551"/>
      <c r="CG21" s="551"/>
      <c r="CH21" s="551"/>
      <c r="CI21" s="551"/>
      <c r="CJ21" s="551"/>
      <c r="CK21" s="551"/>
      <c r="CL21" s="551"/>
      <c r="CM21" s="551"/>
      <c r="CN21" s="551"/>
      <c r="CO21" s="551"/>
      <c r="CP21" s="551"/>
      <c r="CQ21" s="552"/>
      <c r="CR21" s="639"/>
      <c r="CS21" s="640"/>
      <c r="CT21" s="640"/>
      <c r="CU21" s="640"/>
      <c r="CV21" s="640"/>
      <c r="CW21" s="640"/>
      <c r="CX21" s="640"/>
      <c r="CY21" s="641"/>
      <c r="CZ21" s="642"/>
      <c r="DA21" s="642"/>
      <c r="DB21" s="642"/>
      <c r="DC21" s="642"/>
      <c r="DD21" s="643"/>
      <c r="DE21" s="640"/>
      <c r="DF21" s="640"/>
      <c r="DG21" s="640"/>
      <c r="DH21" s="640"/>
      <c r="DI21" s="640"/>
      <c r="DJ21" s="640"/>
      <c r="DK21" s="640"/>
      <c r="DL21" s="640"/>
      <c r="DM21" s="640"/>
      <c r="DN21" s="640"/>
      <c r="DO21" s="640"/>
      <c r="DP21" s="641"/>
      <c r="DQ21" s="643"/>
      <c r="DR21" s="640"/>
      <c r="DS21" s="640"/>
      <c r="DT21" s="640"/>
      <c r="DU21" s="640"/>
      <c r="DV21" s="640"/>
      <c r="DW21" s="640"/>
      <c r="DX21" s="640"/>
      <c r="DY21" s="640"/>
      <c r="DZ21" s="640"/>
      <c r="EA21" s="640"/>
      <c r="EB21" s="640"/>
      <c r="EC21" s="644"/>
    </row>
    <row r="22" spans="2:133" ht="11.25" customHeight="1" x14ac:dyDescent="0.2">
      <c r="B22" s="570" t="s">
        <v>293</v>
      </c>
      <c r="C22" s="378"/>
      <c r="D22" s="378"/>
      <c r="E22" s="378"/>
      <c r="F22" s="378"/>
      <c r="G22" s="378"/>
      <c r="H22" s="378"/>
      <c r="I22" s="378"/>
      <c r="J22" s="378"/>
      <c r="K22" s="378"/>
      <c r="L22" s="378"/>
      <c r="M22" s="378"/>
      <c r="N22" s="378"/>
      <c r="O22" s="378"/>
      <c r="P22" s="378"/>
      <c r="Q22" s="571"/>
      <c r="R22" s="572">
        <v>3246783</v>
      </c>
      <c r="S22" s="331"/>
      <c r="T22" s="331"/>
      <c r="U22" s="331"/>
      <c r="V22" s="331"/>
      <c r="W22" s="331"/>
      <c r="X22" s="331"/>
      <c r="Y22" s="585"/>
      <c r="Z22" s="605">
        <v>43</v>
      </c>
      <c r="AA22" s="605"/>
      <c r="AB22" s="605"/>
      <c r="AC22" s="605"/>
      <c r="AD22" s="606">
        <v>3246783</v>
      </c>
      <c r="AE22" s="606"/>
      <c r="AF22" s="606"/>
      <c r="AG22" s="606"/>
      <c r="AH22" s="606"/>
      <c r="AI22" s="606"/>
      <c r="AJ22" s="606"/>
      <c r="AK22" s="606"/>
      <c r="AL22" s="575">
        <v>81</v>
      </c>
      <c r="AM22" s="319"/>
      <c r="AN22" s="319"/>
      <c r="AO22" s="607"/>
      <c r="AP22" s="570" t="s">
        <v>368</v>
      </c>
      <c r="AQ22" s="629"/>
      <c r="AR22" s="629"/>
      <c r="AS22" s="629"/>
      <c r="AT22" s="629"/>
      <c r="AU22" s="629"/>
      <c r="AV22" s="629"/>
      <c r="AW22" s="629"/>
      <c r="AX22" s="629"/>
      <c r="AY22" s="629"/>
      <c r="AZ22" s="629"/>
      <c r="BA22" s="629"/>
      <c r="BB22" s="629"/>
      <c r="BC22" s="629"/>
      <c r="BD22" s="629"/>
      <c r="BE22" s="629"/>
      <c r="BF22" s="630"/>
      <c r="BG22" s="572" t="s">
        <v>195</v>
      </c>
      <c r="BH22" s="331"/>
      <c r="BI22" s="331"/>
      <c r="BJ22" s="331"/>
      <c r="BK22" s="331"/>
      <c r="BL22" s="331"/>
      <c r="BM22" s="331"/>
      <c r="BN22" s="585"/>
      <c r="BO22" s="605" t="s">
        <v>195</v>
      </c>
      <c r="BP22" s="605"/>
      <c r="BQ22" s="605"/>
      <c r="BR22" s="605"/>
      <c r="BS22" s="606" t="s">
        <v>195</v>
      </c>
      <c r="BT22" s="606"/>
      <c r="BU22" s="606"/>
      <c r="BV22" s="606"/>
      <c r="BW22" s="606"/>
      <c r="BX22" s="606"/>
      <c r="BY22" s="606"/>
      <c r="BZ22" s="606"/>
      <c r="CA22" s="606"/>
      <c r="CB22" s="626"/>
      <c r="CD22" s="485" t="s">
        <v>370</v>
      </c>
      <c r="CE22" s="486"/>
      <c r="CF22" s="486"/>
      <c r="CG22" s="486"/>
      <c r="CH22" s="486"/>
      <c r="CI22" s="486"/>
      <c r="CJ22" s="486"/>
      <c r="CK22" s="486"/>
      <c r="CL22" s="486"/>
      <c r="CM22" s="486"/>
      <c r="CN22" s="486"/>
      <c r="CO22" s="486"/>
      <c r="CP22" s="486"/>
      <c r="CQ22" s="486"/>
      <c r="CR22" s="486"/>
      <c r="CS22" s="486"/>
      <c r="CT22" s="486"/>
      <c r="CU22" s="486"/>
      <c r="CV22" s="486"/>
      <c r="CW22" s="486"/>
      <c r="CX22" s="486"/>
      <c r="CY22" s="486"/>
      <c r="CZ22" s="486"/>
      <c r="DA22" s="486"/>
      <c r="DB22" s="486"/>
      <c r="DC22" s="486"/>
      <c r="DD22" s="486"/>
      <c r="DE22" s="486"/>
      <c r="DF22" s="486"/>
      <c r="DG22" s="486"/>
      <c r="DH22" s="486"/>
      <c r="DI22" s="486"/>
      <c r="DJ22" s="486"/>
      <c r="DK22" s="486"/>
      <c r="DL22" s="486"/>
      <c r="DM22" s="486"/>
      <c r="DN22" s="486"/>
      <c r="DO22" s="486"/>
      <c r="DP22" s="486"/>
      <c r="DQ22" s="486"/>
      <c r="DR22" s="486"/>
      <c r="DS22" s="486"/>
      <c r="DT22" s="486"/>
      <c r="DU22" s="486"/>
      <c r="DV22" s="486"/>
      <c r="DW22" s="486"/>
      <c r="DX22" s="486"/>
      <c r="DY22" s="486"/>
      <c r="DZ22" s="486"/>
      <c r="EA22" s="486"/>
      <c r="EB22" s="486"/>
      <c r="EC22" s="528"/>
    </row>
    <row r="23" spans="2:133" ht="11.25" customHeight="1" x14ac:dyDescent="0.2">
      <c r="B23" s="570" t="s">
        <v>291</v>
      </c>
      <c r="C23" s="378"/>
      <c r="D23" s="378"/>
      <c r="E23" s="378"/>
      <c r="F23" s="378"/>
      <c r="G23" s="378"/>
      <c r="H23" s="378"/>
      <c r="I23" s="378"/>
      <c r="J23" s="378"/>
      <c r="K23" s="378"/>
      <c r="L23" s="378"/>
      <c r="M23" s="378"/>
      <c r="N23" s="378"/>
      <c r="O23" s="378"/>
      <c r="P23" s="378"/>
      <c r="Q23" s="571"/>
      <c r="R23" s="572">
        <v>255527</v>
      </c>
      <c r="S23" s="331"/>
      <c r="T23" s="331"/>
      <c r="U23" s="331"/>
      <c r="V23" s="331"/>
      <c r="W23" s="331"/>
      <c r="X23" s="331"/>
      <c r="Y23" s="585"/>
      <c r="Z23" s="605">
        <v>3.4</v>
      </c>
      <c r="AA23" s="605"/>
      <c r="AB23" s="605"/>
      <c r="AC23" s="605"/>
      <c r="AD23" s="606" t="s">
        <v>195</v>
      </c>
      <c r="AE23" s="606"/>
      <c r="AF23" s="606"/>
      <c r="AG23" s="606"/>
      <c r="AH23" s="606"/>
      <c r="AI23" s="606"/>
      <c r="AJ23" s="606"/>
      <c r="AK23" s="606"/>
      <c r="AL23" s="575" t="s">
        <v>195</v>
      </c>
      <c r="AM23" s="319"/>
      <c r="AN23" s="319"/>
      <c r="AO23" s="607"/>
      <c r="AP23" s="570" t="s">
        <v>114</v>
      </c>
      <c r="AQ23" s="629"/>
      <c r="AR23" s="629"/>
      <c r="AS23" s="629"/>
      <c r="AT23" s="629"/>
      <c r="AU23" s="629"/>
      <c r="AV23" s="629"/>
      <c r="AW23" s="629"/>
      <c r="AX23" s="629"/>
      <c r="AY23" s="629"/>
      <c r="AZ23" s="629"/>
      <c r="BA23" s="629"/>
      <c r="BB23" s="629"/>
      <c r="BC23" s="629"/>
      <c r="BD23" s="629"/>
      <c r="BE23" s="629"/>
      <c r="BF23" s="630"/>
      <c r="BG23" s="572" t="s">
        <v>195</v>
      </c>
      <c r="BH23" s="331"/>
      <c r="BI23" s="331"/>
      <c r="BJ23" s="331"/>
      <c r="BK23" s="331"/>
      <c r="BL23" s="331"/>
      <c r="BM23" s="331"/>
      <c r="BN23" s="585"/>
      <c r="BO23" s="605" t="s">
        <v>195</v>
      </c>
      <c r="BP23" s="605"/>
      <c r="BQ23" s="605"/>
      <c r="BR23" s="605"/>
      <c r="BS23" s="606" t="s">
        <v>195</v>
      </c>
      <c r="BT23" s="606"/>
      <c r="BU23" s="606"/>
      <c r="BV23" s="606"/>
      <c r="BW23" s="606"/>
      <c r="BX23" s="606"/>
      <c r="BY23" s="606"/>
      <c r="BZ23" s="606"/>
      <c r="CA23" s="606"/>
      <c r="CB23" s="626"/>
      <c r="CD23" s="485" t="s">
        <v>315</v>
      </c>
      <c r="CE23" s="486"/>
      <c r="CF23" s="486"/>
      <c r="CG23" s="486"/>
      <c r="CH23" s="486"/>
      <c r="CI23" s="486"/>
      <c r="CJ23" s="486"/>
      <c r="CK23" s="486"/>
      <c r="CL23" s="486"/>
      <c r="CM23" s="486"/>
      <c r="CN23" s="486"/>
      <c r="CO23" s="486"/>
      <c r="CP23" s="486"/>
      <c r="CQ23" s="528"/>
      <c r="CR23" s="485" t="s">
        <v>371</v>
      </c>
      <c r="CS23" s="486"/>
      <c r="CT23" s="486"/>
      <c r="CU23" s="486"/>
      <c r="CV23" s="486"/>
      <c r="CW23" s="486"/>
      <c r="CX23" s="486"/>
      <c r="CY23" s="528"/>
      <c r="CZ23" s="485" t="s">
        <v>374</v>
      </c>
      <c r="DA23" s="486"/>
      <c r="DB23" s="486"/>
      <c r="DC23" s="528"/>
      <c r="DD23" s="485" t="s">
        <v>297</v>
      </c>
      <c r="DE23" s="486"/>
      <c r="DF23" s="486"/>
      <c r="DG23" s="486"/>
      <c r="DH23" s="486"/>
      <c r="DI23" s="486"/>
      <c r="DJ23" s="486"/>
      <c r="DK23" s="528"/>
      <c r="DL23" s="631" t="s">
        <v>377</v>
      </c>
      <c r="DM23" s="632"/>
      <c r="DN23" s="632"/>
      <c r="DO23" s="632"/>
      <c r="DP23" s="632"/>
      <c r="DQ23" s="632"/>
      <c r="DR23" s="632"/>
      <c r="DS23" s="632"/>
      <c r="DT23" s="632"/>
      <c r="DU23" s="632"/>
      <c r="DV23" s="633"/>
      <c r="DW23" s="485" t="s">
        <v>378</v>
      </c>
      <c r="DX23" s="486"/>
      <c r="DY23" s="486"/>
      <c r="DZ23" s="486"/>
      <c r="EA23" s="486"/>
      <c r="EB23" s="486"/>
      <c r="EC23" s="528"/>
    </row>
    <row r="24" spans="2:133" ht="11.25" customHeight="1" x14ac:dyDescent="0.2">
      <c r="B24" s="570" t="s">
        <v>379</v>
      </c>
      <c r="C24" s="378"/>
      <c r="D24" s="378"/>
      <c r="E24" s="378"/>
      <c r="F24" s="378"/>
      <c r="G24" s="378"/>
      <c r="H24" s="378"/>
      <c r="I24" s="378"/>
      <c r="J24" s="378"/>
      <c r="K24" s="378"/>
      <c r="L24" s="378"/>
      <c r="M24" s="378"/>
      <c r="N24" s="378"/>
      <c r="O24" s="378"/>
      <c r="P24" s="378"/>
      <c r="Q24" s="571"/>
      <c r="R24" s="572" t="s">
        <v>195</v>
      </c>
      <c r="S24" s="331"/>
      <c r="T24" s="331"/>
      <c r="U24" s="331"/>
      <c r="V24" s="331"/>
      <c r="W24" s="331"/>
      <c r="X24" s="331"/>
      <c r="Y24" s="585"/>
      <c r="Z24" s="605" t="s">
        <v>195</v>
      </c>
      <c r="AA24" s="605"/>
      <c r="AB24" s="605"/>
      <c r="AC24" s="605"/>
      <c r="AD24" s="606" t="s">
        <v>195</v>
      </c>
      <c r="AE24" s="606"/>
      <c r="AF24" s="606"/>
      <c r="AG24" s="606"/>
      <c r="AH24" s="606"/>
      <c r="AI24" s="606"/>
      <c r="AJ24" s="606"/>
      <c r="AK24" s="606"/>
      <c r="AL24" s="575" t="s">
        <v>195</v>
      </c>
      <c r="AM24" s="319"/>
      <c r="AN24" s="319"/>
      <c r="AO24" s="607"/>
      <c r="AP24" s="570" t="s">
        <v>380</v>
      </c>
      <c r="AQ24" s="629"/>
      <c r="AR24" s="629"/>
      <c r="AS24" s="629"/>
      <c r="AT24" s="629"/>
      <c r="AU24" s="629"/>
      <c r="AV24" s="629"/>
      <c r="AW24" s="629"/>
      <c r="AX24" s="629"/>
      <c r="AY24" s="629"/>
      <c r="AZ24" s="629"/>
      <c r="BA24" s="629"/>
      <c r="BB24" s="629"/>
      <c r="BC24" s="629"/>
      <c r="BD24" s="629"/>
      <c r="BE24" s="629"/>
      <c r="BF24" s="630"/>
      <c r="BG24" s="572" t="s">
        <v>195</v>
      </c>
      <c r="BH24" s="331"/>
      <c r="BI24" s="331"/>
      <c r="BJ24" s="331"/>
      <c r="BK24" s="331"/>
      <c r="BL24" s="331"/>
      <c r="BM24" s="331"/>
      <c r="BN24" s="585"/>
      <c r="BO24" s="605" t="s">
        <v>195</v>
      </c>
      <c r="BP24" s="605"/>
      <c r="BQ24" s="605"/>
      <c r="BR24" s="605"/>
      <c r="BS24" s="606" t="s">
        <v>195</v>
      </c>
      <c r="BT24" s="606"/>
      <c r="BU24" s="606"/>
      <c r="BV24" s="606"/>
      <c r="BW24" s="606"/>
      <c r="BX24" s="606"/>
      <c r="BY24" s="606"/>
      <c r="BZ24" s="606"/>
      <c r="CA24" s="606"/>
      <c r="CB24" s="626"/>
      <c r="CD24" s="614" t="s">
        <v>381</v>
      </c>
      <c r="CE24" s="615"/>
      <c r="CF24" s="615"/>
      <c r="CG24" s="615"/>
      <c r="CH24" s="615"/>
      <c r="CI24" s="615"/>
      <c r="CJ24" s="615"/>
      <c r="CK24" s="615"/>
      <c r="CL24" s="615"/>
      <c r="CM24" s="615"/>
      <c r="CN24" s="615"/>
      <c r="CO24" s="615"/>
      <c r="CP24" s="615"/>
      <c r="CQ24" s="616"/>
      <c r="CR24" s="611">
        <v>2544383</v>
      </c>
      <c r="CS24" s="612"/>
      <c r="CT24" s="612"/>
      <c r="CU24" s="612"/>
      <c r="CV24" s="612"/>
      <c r="CW24" s="612"/>
      <c r="CX24" s="612"/>
      <c r="CY24" s="634"/>
      <c r="CZ24" s="635">
        <v>34</v>
      </c>
      <c r="DA24" s="624"/>
      <c r="DB24" s="624"/>
      <c r="DC24" s="636"/>
      <c r="DD24" s="637">
        <v>2221275</v>
      </c>
      <c r="DE24" s="612"/>
      <c r="DF24" s="612"/>
      <c r="DG24" s="612"/>
      <c r="DH24" s="612"/>
      <c r="DI24" s="612"/>
      <c r="DJ24" s="612"/>
      <c r="DK24" s="634"/>
      <c r="DL24" s="637">
        <v>1676397</v>
      </c>
      <c r="DM24" s="612"/>
      <c r="DN24" s="612"/>
      <c r="DO24" s="612"/>
      <c r="DP24" s="612"/>
      <c r="DQ24" s="612"/>
      <c r="DR24" s="612"/>
      <c r="DS24" s="612"/>
      <c r="DT24" s="612"/>
      <c r="DU24" s="612"/>
      <c r="DV24" s="634"/>
      <c r="DW24" s="635">
        <v>41.8</v>
      </c>
      <c r="DX24" s="624"/>
      <c r="DY24" s="624"/>
      <c r="DZ24" s="624"/>
      <c r="EA24" s="624"/>
      <c r="EB24" s="624"/>
      <c r="EC24" s="638"/>
    </row>
    <row r="25" spans="2:133" ht="11.25" customHeight="1" x14ac:dyDescent="0.2">
      <c r="B25" s="570" t="s">
        <v>78</v>
      </c>
      <c r="C25" s="378"/>
      <c r="D25" s="378"/>
      <c r="E25" s="378"/>
      <c r="F25" s="378"/>
      <c r="G25" s="378"/>
      <c r="H25" s="378"/>
      <c r="I25" s="378"/>
      <c r="J25" s="378"/>
      <c r="K25" s="378"/>
      <c r="L25" s="378"/>
      <c r="M25" s="378"/>
      <c r="N25" s="378"/>
      <c r="O25" s="378"/>
      <c r="P25" s="378"/>
      <c r="Q25" s="571"/>
      <c r="R25" s="572">
        <v>4257409</v>
      </c>
      <c r="S25" s="331"/>
      <c r="T25" s="331"/>
      <c r="U25" s="331"/>
      <c r="V25" s="331"/>
      <c r="W25" s="331"/>
      <c r="X25" s="331"/>
      <c r="Y25" s="585"/>
      <c r="Z25" s="605">
        <v>56.4</v>
      </c>
      <c r="AA25" s="605"/>
      <c r="AB25" s="605"/>
      <c r="AC25" s="605"/>
      <c r="AD25" s="606">
        <v>4001882</v>
      </c>
      <c r="AE25" s="606"/>
      <c r="AF25" s="606"/>
      <c r="AG25" s="606"/>
      <c r="AH25" s="606"/>
      <c r="AI25" s="606"/>
      <c r="AJ25" s="606"/>
      <c r="AK25" s="606"/>
      <c r="AL25" s="575">
        <v>99.9</v>
      </c>
      <c r="AM25" s="319"/>
      <c r="AN25" s="319"/>
      <c r="AO25" s="607"/>
      <c r="AP25" s="570" t="s">
        <v>269</v>
      </c>
      <c r="AQ25" s="629"/>
      <c r="AR25" s="629"/>
      <c r="AS25" s="629"/>
      <c r="AT25" s="629"/>
      <c r="AU25" s="629"/>
      <c r="AV25" s="629"/>
      <c r="AW25" s="629"/>
      <c r="AX25" s="629"/>
      <c r="AY25" s="629"/>
      <c r="AZ25" s="629"/>
      <c r="BA25" s="629"/>
      <c r="BB25" s="629"/>
      <c r="BC25" s="629"/>
      <c r="BD25" s="629"/>
      <c r="BE25" s="629"/>
      <c r="BF25" s="630"/>
      <c r="BG25" s="572" t="s">
        <v>195</v>
      </c>
      <c r="BH25" s="331"/>
      <c r="BI25" s="331"/>
      <c r="BJ25" s="331"/>
      <c r="BK25" s="331"/>
      <c r="BL25" s="331"/>
      <c r="BM25" s="331"/>
      <c r="BN25" s="585"/>
      <c r="BO25" s="605" t="s">
        <v>195</v>
      </c>
      <c r="BP25" s="605"/>
      <c r="BQ25" s="605"/>
      <c r="BR25" s="605"/>
      <c r="BS25" s="606" t="s">
        <v>195</v>
      </c>
      <c r="BT25" s="606"/>
      <c r="BU25" s="606"/>
      <c r="BV25" s="606"/>
      <c r="BW25" s="606"/>
      <c r="BX25" s="606"/>
      <c r="BY25" s="606"/>
      <c r="BZ25" s="606"/>
      <c r="CA25" s="606"/>
      <c r="CB25" s="626"/>
      <c r="CD25" s="570" t="s">
        <v>193</v>
      </c>
      <c r="CE25" s="378"/>
      <c r="CF25" s="378"/>
      <c r="CG25" s="378"/>
      <c r="CH25" s="378"/>
      <c r="CI25" s="378"/>
      <c r="CJ25" s="378"/>
      <c r="CK25" s="378"/>
      <c r="CL25" s="378"/>
      <c r="CM25" s="378"/>
      <c r="CN25" s="378"/>
      <c r="CO25" s="378"/>
      <c r="CP25" s="378"/>
      <c r="CQ25" s="571"/>
      <c r="CR25" s="572">
        <v>1209514</v>
      </c>
      <c r="CS25" s="573"/>
      <c r="CT25" s="573"/>
      <c r="CU25" s="573"/>
      <c r="CV25" s="573"/>
      <c r="CW25" s="573"/>
      <c r="CX25" s="573"/>
      <c r="CY25" s="574"/>
      <c r="CZ25" s="575">
        <v>16.2</v>
      </c>
      <c r="DA25" s="576"/>
      <c r="DB25" s="576"/>
      <c r="DC25" s="577"/>
      <c r="DD25" s="578">
        <v>1108863</v>
      </c>
      <c r="DE25" s="573"/>
      <c r="DF25" s="573"/>
      <c r="DG25" s="573"/>
      <c r="DH25" s="573"/>
      <c r="DI25" s="573"/>
      <c r="DJ25" s="573"/>
      <c r="DK25" s="574"/>
      <c r="DL25" s="578">
        <v>1002352</v>
      </c>
      <c r="DM25" s="573"/>
      <c r="DN25" s="573"/>
      <c r="DO25" s="573"/>
      <c r="DP25" s="573"/>
      <c r="DQ25" s="573"/>
      <c r="DR25" s="573"/>
      <c r="DS25" s="573"/>
      <c r="DT25" s="573"/>
      <c r="DU25" s="573"/>
      <c r="DV25" s="574"/>
      <c r="DW25" s="575">
        <v>25</v>
      </c>
      <c r="DX25" s="576"/>
      <c r="DY25" s="576"/>
      <c r="DZ25" s="576"/>
      <c r="EA25" s="576"/>
      <c r="EB25" s="576"/>
      <c r="EC25" s="604"/>
    </row>
    <row r="26" spans="2:133" ht="11.25" customHeight="1" x14ac:dyDescent="0.2">
      <c r="B26" s="570" t="s">
        <v>384</v>
      </c>
      <c r="C26" s="378"/>
      <c r="D26" s="378"/>
      <c r="E26" s="378"/>
      <c r="F26" s="378"/>
      <c r="G26" s="378"/>
      <c r="H26" s="378"/>
      <c r="I26" s="378"/>
      <c r="J26" s="378"/>
      <c r="K26" s="378"/>
      <c r="L26" s="378"/>
      <c r="M26" s="378"/>
      <c r="N26" s="378"/>
      <c r="O26" s="378"/>
      <c r="P26" s="378"/>
      <c r="Q26" s="571"/>
      <c r="R26" s="572">
        <v>585</v>
      </c>
      <c r="S26" s="331"/>
      <c r="T26" s="331"/>
      <c r="U26" s="331"/>
      <c r="V26" s="331"/>
      <c r="W26" s="331"/>
      <c r="X26" s="331"/>
      <c r="Y26" s="585"/>
      <c r="Z26" s="605">
        <v>0</v>
      </c>
      <c r="AA26" s="605"/>
      <c r="AB26" s="605"/>
      <c r="AC26" s="605"/>
      <c r="AD26" s="606">
        <v>585</v>
      </c>
      <c r="AE26" s="606"/>
      <c r="AF26" s="606"/>
      <c r="AG26" s="606"/>
      <c r="AH26" s="606"/>
      <c r="AI26" s="606"/>
      <c r="AJ26" s="606"/>
      <c r="AK26" s="606"/>
      <c r="AL26" s="575">
        <v>0</v>
      </c>
      <c r="AM26" s="319"/>
      <c r="AN26" s="319"/>
      <c r="AO26" s="607"/>
      <c r="AP26" s="570" t="s">
        <v>386</v>
      </c>
      <c r="AQ26" s="629"/>
      <c r="AR26" s="629"/>
      <c r="AS26" s="629"/>
      <c r="AT26" s="629"/>
      <c r="AU26" s="629"/>
      <c r="AV26" s="629"/>
      <c r="AW26" s="629"/>
      <c r="AX26" s="629"/>
      <c r="AY26" s="629"/>
      <c r="AZ26" s="629"/>
      <c r="BA26" s="629"/>
      <c r="BB26" s="629"/>
      <c r="BC26" s="629"/>
      <c r="BD26" s="629"/>
      <c r="BE26" s="629"/>
      <c r="BF26" s="630"/>
      <c r="BG26" s="572" t="s">
        <v>195</v>
      </c>
      <c r="BH26" s="331"/>
      <c r="BI26" s="331"/>
      <c r="BJ26" s="331"/>
      <c r="BK26" s="331"/>
      <c r="BL26" s="331"/>
      <c r="BM26" s="331"/>
      <c r="BN26" s="585"/>
      <c r="BO26" s="605" t="s">
        <v>195</v>
      </c>
      <c r="BP26" s="605"/>
      <c r="BQ26" s="605"/>
      <c r="BR26" s="605"/>
      <c r="BS26" s="606" t="s">
        <v>195</v>
      </c>
      <c r="BT26" s="606"/>
      <c r="BU26" s="606"/>
      <c r="BV26" s="606"/>
      <c r="BW26" s="606"/>
      <c r="BX26" s="606"/>
      <c r="BY26" s="606"/>
      <c r="BZ26" s="606"/>
      <c r="CA26" s="606"/>
      <c r="CB26" s="626"/>
      <c r="CD26" s="570" t="s">
        <v>120</v>
      </c>
      <c r="CE26" s="378"/>
      <c r="CF26" s="378"/>
      <c r="CG26" s="378"/>
      <c r="CH26" s="378"/>
      <c r="CI26" s="378"/>
      <c r="CJ26" s="378"/>
      <c r="CK26" s="378"/>
      <c r="CL26" s="378"/>
      <c r="CM26" s="378"/>
      <c r="CN26" s="378"/>
      <c r="CO26" s="378"/>
      <c r="CP26" s="378"/>
      <c r="CQ26" s="571"/>
      <c r="CR26" s="572">
        <v>556005</v>
      </c>
      <c r="CS26" s="331"/>
      <c r="CT26" s="331"/>
      <c r="CU26" s="331"/>
      <c r="CV26" s="331"/>
      <c r="CW26" s="331"/>
      <c r="CX26" s="331"/>
      <c r="CY26" s="585"/>
      <c r="CZ26" s="575">
        <v>7.4</v>
      </c>
      <c r="DA26" s="576"/>
      <c r="DB26" s="576"/>
      <c r="DC26" s="577"/>
      <c r="DD26" s="578">
        <v>494037</v>
      </c>
      <c r="DE26" s="331"/>
      <c r="DF26" s="331"/>
      <c r="DG26" s="331"/>
      <c r="DH26" s="331"/>
      <c r="DI26" s="331"/>
      <c r="DJ26" s="331"/>
      <c r="DK26" s="585"/>
      <c r="DL26" s="578" t="s">
        <v>195</v>
      </c>
      <c r="DM26" s="331"/>
      <c r="DN26" s="331"/>
      <c r="DO26" s="331"/>
      <c r="DP26" s="331"/>
      <c r="DQ26" s="331"/>
      <c r="DR26" s="331"/>
      <c r="DS26" s="331"/>
      <c r="DT26" s="331"/>
      <c r="DU26" s="331"/>
      <c r="DV26" s="585"/>
      <c r="DW26" s="575" t="s">
        <v>195</v>
      </c>
      <c r="DX26" s="576"/>
      <c r="DY26" s="576"/>
      <c r="DZ26" s="576"/>
      <c r="EA26" s="576"/>
      <c r="EB26" s="576"/>
      <c r="EC26" s="604"/>
    </row>
    <row r="27" spans="2:133" ht="11.25" customHeight="1" x14ac:dyDescent="0.2">
      <c r="B27" s="570" t="s">
        <v>153</v>
      </c>
      <c r="C27" s="378"/>
      <c r="D27" s="378"/>
      <c r="E27" s="378"/>
      <c r="F27" s="378"/>
      <c r="G27" s="378"/>
      <c r="H27" s="378"/>
      <c r="I27" s="378"/>
      <c r="J27" s="378"/>
      <c r="K27" s="378"/>
      <c r="L27" s="378"/>
      <c r="M27" s="378"/>
      <c r="N27" s="378"/>
      <c r="O27" s="378"/>
      <c r="P27" s="378"/>
      <c r="Q27" s="571"/>
      <c r="R27" s="572">
        <v>7344</v>
      </c>
      <c r="S27" s="331"/>
      <c r="T27" s="331"/>
      <c r="U27" s="331"/>
      <c r="V27" s="331"/>
      <c r="W27" s="331"/>
      <c r="X27" s="331"/>
      <c r="Y27" s="585"/>
      <c r="Z27" s="605">
        <v>0.1</v>
      </c>
      <c r="AA27" s="605"/>
      <c r="AB27" s="605"/>
      <c r="AC27" s="605"/>
      <c r="AD27" s="606" t="s">
        <v>195</v>
      </c>
      <c r="AE27" s="606"/>
      <c r="AF27" s="606"/>
      <c r="AG27" s="606"/>
      <c r="AH27" s="606"/>
      <c r="AI27" s="606"/>
      <c r="AJ27" s="606"/>
      <c r="AK27" s="606"/>
      <c r="AL27" s="575" t="s">
        <v>195</v>
      </c>
      <c r="AM27" s="319"/>
      <c r="AN27" s="319"/>
      <c r="AO27" s="607"/>
      <c r="AP27" s="570" t="s">
        <v>388</v>
      </c>
      <c r="AQ27" s="378"/>
      <c r="AR27" s="378"/>
      <c r="AS27" s="378"/>
      <c r="AT27" s="378"/>
      <c r="AU27" s="378"/>
      <c r="AV27" s="378"/>
      <c r="AW27" s="378"/>
      <c r="AX27" s="378"/>
      <c r="AY27" s="378"/>
      <c r="AZ27" s="378"/>
      <c r="BA27" s="378"/>
      <c r="BB27" s="378"/>
      <c r="BC27" s="378"/>
      <c r="BD27" s="378"/>
      <c r="BE27" s="378"/>
      <c r="BF27" s="571"/>
      <c r="BG27" s="572">
        <v>456096</v>
      </c>
      <c r="BH27" s="331"/>
      <c r="BI27" s="331"/>
      <c r="BJ27" s="331"/>
      <c r="BK27" s="331"/>
      <c r="BL27" s="331"/>
      <c r="BM27" s="331"/>
      <c r="BN27" s="585"/>
      <c r="BO27" s="605">
        <v>100</v>
      </c>
      <c r="BP27" s="605"/>
      <c r="BQ27" s="605"/>
      <c r="BR27" s="605"/>
      <c r="BS27" s="606" t="s">
        <v>195</v>
      </c>
      <c r="BT27" s="606"/>
      <c r="BU27" s="606"/>
      <c r="BV27" s="606"/>
      <c r="BW27" s="606"/>
      <c r="BX27" s="606"/>
      <c r="BY27" s="606"/>
      <c r="BZ27" s="606"/>
      <c r="CA27" s="606"/>
      <c r="CB27" s="626"/>
      <c r="CD27" s="570" t="s">
        <v>217</v>
      </c>
      <c r="CE27" s="378"/>
      <c r="CF27" s="378"/>
      <c r="CG27" s="378"/>
      <c r="CH27" s="378"/>
      <c r="CI27" s="378"/>
      <c r="CJ27" s="378"/>
      <c r="CK27" s="378"/>
      <c r="CL27" s="378"/>
      <c r="CM27" s="378"/>
      <c r="CN27" s="378"/>
      <c r="CO27" s="378"/>
      <c r="CP27" s="378"/>
      <c r="CQ27" s="571"/>
      <c r="CR27" s="572">
        <v>295424</v>
      </c>
      <c r="CS27" s="573"/>
      <c r="CT27" s="573"/>
      <c r="CU27" s="573"/>
      <c r="CV27" s="573"/>
      <c r="CW27" s="573"/>
      <c r="CX27" s="573"/>
      <c r="CY27" s="574"/>
      <c r="CZ27" s="575">
        <v>4</v>
      </c>
      <c r="DA27" s="576"/>
      <c r="DB27" s="576"/>
      <c r="DC27" s="577"/>
      <c r="DD27" s="578">
        <v>74505</v>
      </c>
      <c r="DE27" s="573"/>
      <c r="DF27" s="573"/>
      <c r="DG27" s="573"/>
      <c r="DH27" s="573"/>
      <c r="DI27" s="573"/>
      <c r="DJ27" s="573"/>
      <c r="DK27" s="574"/>
      <c r="DL27" s="578">
        <v>74433</v>
      </c>
      <c r="DM27" s="573"/>
      <c r="DN27" s="573"/>
      <c r="DO27" s="573"/>
      <c r="DP27" s="573"/>
      <c r="DQ27" s="573"/>
      <c r="DR27" s="573"/>
      <c r="DS27" s="573"/>
      <c r="DT27" s="573"/>
      <c r="DU27" s="573"/>
      <c r="DV27" s="574"/>
      <c r="DW27" s="575">
        <v>1.9</v>
      </c>
      <c r="DX27" s="576"/>
      <c r="DY27" s="576"/>
      <c r="DZ27" s="576"/>
      <c r="EA27" s="576"/>
      <c r="EB27" s="576"/>
      <c r="EC27" s="604"/>
    </row>
    <row r="28" spans="2:133" ht="11.25" customHeight="1" x14ac:dyDescent="0.2">
      <c r="B28" s="570" t="s">
        <v>314</v>
      </c>
      <c r="C28" s="378"/>
      <c r="D28" s="378"/>
      <c r="E28" s="378"/>
      <c r="F28" s="378"/>
      <c r="G28" s="378"/>
      <c r="H28" s="378"/>
      <c r="I28" s="378"/>
      <c r="J28" s="378"/>
      <c r="K28" s="378"/>
      <c r="L28" s="378"/>
      <c r="M28" s="378"/>
      <c r="N28" s="378"/>
      <c r="O28" s="378"/>
      <c r="P28" s="378"/>
      <c r="Q28" s="571"/>
      <c r="R28" s="572">
        <v>55801</v>
      </c>
      <c r="S28" s="331"/>
      <c r="T28" s="331"/>
      <c r="U28" s="331"/>
      <c r="V28" s="331"/>
      <c r="W28" s="331"/>
      <c r="X28" s="331"/>
      <c r="Y28" s="585"/>
      <c r="Z28" s="605">
        <v>0.7</v>
      </c>
      <c r="AA28" s="605"/>
      <c r="AB28" s="605"/>
      <c r="AC28" s="605"/>
      <c r="AD28" s="606" t="s">
        <v>195</v>
      </c>
      <c r="AE28" s="606"/>
      <c r="AF28" s="606"/>
      <c r="AG28" s="606"/>
      <c r="AH28" s="606"/>
      <c r="AI28" s="606"/>
      <c r="AJ28" s="606"/>
      <c r="AK28" s="606"/>
      <c r="AL28" s="575" t="s">
        <v>195</v>
      </c>
      <c r="AM28" s="319"/>
      <c r="AN28" s="319"/>
      <c r="AO28" s="607"/>
      <c r="AP28" s="570"/>
      <c r="AQ28" s="378"/>
      <c r="AR28" s="378"/>
      <c r="AS28" s="378"/>
      <c r="AT28" s="378"/>
      <c r="AU28" s="378"/>
      <c r="AV28" s="378"/>
      <c r="AW28" s="378"/>
      <c r="AX28" s="378"/>
      <c r="AY28" s="378"/>
      <c r="AZ28" s="378"/>
      <c r="BA28" s="378"/>
      <c r="BB28" s="378"/>
      <c r="BC28" s="378"/>
      <c r="BD28" s="378"/>
      <c r="BE28" s="378"/>
      <c r="BF28" s="571"/>
      <c r="BG28" s="572"/>
      <c r="BH28" s="331"/>
      <c r="BI28" s="331"/>
      <c r="BJ28" s="331"/>
      <c r="BK28" s="331"/>
      <c r="BL28" s="331"/>
      <c r="BM28" s="331"/>
      <c r="BN28" s="585"/>
      <c r="BO28" s="605"/>
      <c r="BP28" s="605"/>
      <c r="BQ28" s="605"/>
      <c r="BR28" s="605"/>
      <c r="BS28" s="578"/>
      <c r="BT28" s="331"/>
      <c r="BU28" s="331"/>
      <c r="BV28" s="331"/>
      <c r="BW28" s="331"/>
      <c r="BX28" s="331"/>
      <c r="BY28" s="331"/>
      <c r="BZ28" s="331"/>
      <c r="CA28" s="331"/>
      <c r="CB28" s="603"/>
      <c r="CD28" s="570" t="s">
        <v>382</v>
      </c>
      <c r="CE28" s="378"/>
      <c r="CF28" s="378"/>
      <c r="CG28" s="378"/>
      <c r="CH28" s="378"/>
      <c r="CI28" s="378"/>
      <c r="CJ28" s="378"/>
      <c r="CK28" s="378"/>
      <c r="CL28" s="378"/>
      <c r="CM28" s="378"/>
      <c r="CN28" s="378"/>
      <c r="CO28" s="378"/>
      <c r="CP28" s="378"/>
      <c r="CQ28" s="571"/>
      <c r="CR28" s="572">
        <v>1039445</v>
      </c>
      <c r="CS28" s="331"/>
      <c r="CT28" s="331"/>
      <c r="CU28" s="331"/>
      <c r="CV28" s="331"/>
      <c r="CW28" s="331"/>
      <c r="CX28" s="331"/>
      <c r="CY28" s="585"/>
      <c r="CZ28" s="575">
        <v>13.9</v>
      </c>
      <c r="DA28" s="576"/>
      <c r="DB28" s="576"/>
      <c r="DC28" s="577"/>
      <c r="DD28" s="578">
        <v>1037907</v>
      </c>
      <c r="DE28" s="331"/>
      <c r="DF28" s="331"/>
      <c r="DG28" s="331"/>
      <c r="DH28" s="331"/>
      <c r="DI28" s="331"/>
      <c r="DJ28" s="331"/>
      <c r="DK28" s="585"/>
      <c r="DL28" s="578">
        <v>599612</v>
      </c>
      <c r="DM28" s="331"/>
      <c r="DN28" s="331"/>
      <c r="DO28" s="331"/>
      <c r="DP28" s="331"/>
      <c r="DQ28" s="331"/>
      <c r="DR28" s="331"/>
      <c r="DS28" s="331"/>
      <c r="DT28" s="331"/>
      <c r="DU28" s="331"/>
      <c r="DV28" s="585"/>
      <c r="DW28" s="575">
        <v>14.9</v>
      </c>
      <c r="DX28" s="576"/>
      <c r="DY28" s="576"/>
      <c r="DZ28" s="576"/>
      <c r="EA28" s="576"/>
      <c r="EB28" s="576"/>
      <c r="EC28" s="604"/>
    </row>
    <row r="29" spans="2:133" ht="11.25" customHeight="1" x14ac:dyDescent="0.2">
      <c r="B29" s="570" t="s">
        <v>17</v>
      </c>
      <c r="C29" s="378"/>
      <c r="D29" s="378"/>
      <c r="E29" s="378"/>
      <c r="F29" s="378"/>
      <c r="G29" s="378"/>
      <c r="H29" s="378"/>
      <c r="I29" s="378"/>
      <c r="J29" s="378"/>
      <c r="K29" s="378"/>
      <c r="L29" s="378"/>
      <c r="M29" s="378"/>
      <c r="N29" s="378"/>
      <c r="O29" s="378"/>
      <c r="P29" s="378"/>
      <c r="Q29" s="571"/>
      <c r="R29" s="572">
        <v>16004</v>
      </c>
      <c r="S29" s="331"/>
      <c r="T29" s="331"/>
      <c r="U29" s="331"/>
      <c r="V29" s="331"/>
      <c r="W29" s="331"/>
      <c r="X29" s="331"/>
      <c r="Y29" s="585"/>
      <c r="Z29" s="605">
        <v>0.2</v>
      </c>
      <c r="AA29" s="605"/>
      <c r="AB29" s="605"/>
      <c r="AC29" s="605"/>
      <c r="AD29" s="606" t="s">
        <v>195</v>
      </c>
      <c r="AE29" s="606"/>
      <c r="AF29" s="606"/>
      <c r="AG29" s="606"/>
      <c r="AH29" s="606"/>
      <c r="AI29" s="606"/>
      <c r="AJ29" s="606"/>
      <c r="AK29" s="606"/>
      <c r="AL29" s="575" t="s">
        <v>195</v>
      </c>
      <c r="AM29" s="319"/>
      <c r="AN29" s="319"/>
      <c r="AO29" s="607"/>
      <c r="AP29" s="550"/>
      <c r="AQ29" s="551"/>
      <c r="AR29" s="551"/>
      <c r="AS29" s="551"/>
      <c r="AT29" s="551"/>
      <c r="AU29" s="551"/>
      <c r="AV29" s="551"/>
      <c r="AW29" s="551"/>
      <c r="AX29" s="551"/>
      <c r="AY29" s="551"/>
      <c r="AZ29" s="551"/>
      <c r="BA29" s="551"/>
      <c r="BB29" s="551"/>
      <c r="BC29" s="551"/>
      <c r="BD29" s="551"/>
      <c r="BE29" s="551"/>
      <c r="BF29" s="552"/>
      <c r="BG29" s="572"/>
      <c r="BH29" s="331"/>
      <c r="BI29" s="331"/>
      <c r="BJ29" s="331"/>
      <c r="BK29" s="331"/>
      <c r="BL29" s="331"/>
      <c r="BM29" s="331"/>
      <c r="BN29" s="585"/>
      <c r="BO29" s="605"/>
      <c r="BP29" s="605"/>
      <c r="BQ29" s="605"/>
      <c r="BR29" s="605"/>
      <c r="BS29" s="606"/>
      <c r="BT29" s="606"/>
      <c r="BU29" s="606"/>
      <c r="BV29" s="606"/>
      <c r="BW29" s="606"/>
      <c r="BX29" s="606"/>
      <c r="BY29" s="606"/>
      <c r="BZ29" s="606"/>
      <c r="CA29" s="606"/>
      <c r="CB29" s="626"/>
      <c r="CD29" s="359" t="s">
        <v>169</v>
      </c>
      <c r="CE29" s="361"/>
      <c r="CF29" s="570" t="s">
        <v>21</v>
      </c>
      <c r="CG29" s="378"/>
      <c r="CH29" s="378"/>
      <c r="CI29" s="378"/>
      <c r="CJ29" s="378"/>
      <c r="CK29" s="378"/>
      <c r="CL29" s="378"/>
      <c r="CM29" s="378"/>
      <c r="CN29" s="378"/>
      <c r="CO29" s="378"/>
      <c r="CP29" s="378"/>
      <c r="CQ29" s="571"/>
      <c r="CR29" s="572">
        <v>1039445</v>
      </c>
      <c r="CS29" s="573"/>
      <c r="CT29" s="573"/>
      <c r="CU29" s="573"/>
      <c r="CV29" s="573"/>
      <c r="CW29" s="573"/>
      <c r="CX29" s="573"/>
      <c r="CY29" s="574"/>
      <c r="CZ29" s="575">
        <v>13.9</v>
      </c>
      <c r="DA29" s="576"/>
      <c r="DB29" s="576"/>
      <c r="DC29" s="577"/>
      <c r="DD29" s="578">
        <v>1037907</v>
      </c>
      <c r="DE29" s="573"/>
      <c r="DF29" s="573"/>
      <c r="DG29" s="573"/>
      <c r="DH29" s="573"/>
      <c r="DI29" s="573"/>
      <c r="DJ29" s="573"/>
      <c r="DK29" s="574"/>
      <c r="DL29" s="578">
        <v>599612</v>
      </c>
      <c r="DM29" s="573"/>
      <c r="DN29" s="573"/>
      <c r="DO29" s="573"/>
      <c r="DP29" s="573"/>
      <c r="DQ29" s="573"/>
      <c r="DR29" s="573"/>
      <c r="DS29" s="573"/>
      <c r="DT29" s="573"/>
      <c r="DU29" s="573"/>
      <c r="DV29" s="574"/>
      <c r="DW29" s="575">
        <v>14.9</v>
      </c>
      <c r="DX29" s="576"/>
      <c r="DY29" s="576"/>
      <c r="DZ29" s="576"/>
      <c r="EA29" s="576"/>
      <c r="EB29" s="576"/>
      <c r="EC29" s="604"/>
    </row>
    <row r="30" spans="2:133" ht="11.25" customHeight="1" x14ac:dyDescent="0.2">
      <c r="B30" s="570" t="s">
        <v>344</v>
      </c>
      <c r="C30" s="378"/>
      <c r="D30" s="378"/>
      <c r="E30" s="378"/>
      <c r="F30" s="378"/>
      <c r="G30" s="378"/>
      <c r="H30" s="378"/>
      <c r="I30" s="378"/>
      <c r="J30" s="378"/>
      <c r="K30" s="378"/>
      <c r="L30" s="378"/>
      <c r="M30" s="378"/>
      <c r="N30" s="378"/>
      <c r="O30" s="378"/>
      <c r="P30" s="378"/>
      <c r="Q30" s="571"/>
      <c r="R30" s="572">
        <v>780429</v>
      </c>
      <c r="S30" s="331"/>
      <c r="T30" s="331"/>
      <c r="U30" s="331"/>
      <c r="V30" s="331"/>
      <c r="W30" s="331"/>
      <c r="X30" s="331"/>
      <c r="Y30" s="585"/>
      <c r="Z30" s="605">
        <v>10.3</v>
      </c>
      <c r="AA30" s="605"/>
      <c r="AB30" s="605"/>
      <c r="AC30" s="605"/>
      <c r="AD30" s="606" t="s">
        <v>195</v>
      </c>
      <c r="AE30" s="606"/>
      <c r="AF30" s="606"/>
      <c r="AG30" s="606"/>
      <c r="AH30" s="606"/>
      <c r="AI30" s="606"/>
      <c r="AJ30" s="606"/>
      <c r="AK30" s="606"/>
      <c r="AL30" s="575" t="s">
        <v>195</v>
      </c>
      <c r="AM30" s="319"/>
      <c r="AN30" s="319"/>
      <c r="AO30" s="607"/>
      <c r="AP30" s="485" t="s">
        <v>315</v>
      </c>
      <c r="AQ30" s="486"/>
      <c r="AR30" s="486"/>
      <c r="AS30" s="486"/>
      <c r="AT30" s="486"/>
      <c r="AU30" s="486"/>
      <c r="AV30" s="486"/>
      <c r="AW30" s="486"/>
      <c r="AX30" s="486"/>
      <c r="AY30" s="486"/>
      <c r="AZ30" s="486"/>
      <c r="BA30" s="486"/>
      <c r="BB30" s="486"/>
      <c r="BC30" s="486"/>
      <c r="BD30" s="486"/>
      <c r="BE30" s="486"/>
      <c r="BF30" s="528"/>
      <c r="BG30" s="485" t="s">
        <v>183</v>
      </c>
      <c r="BH30" s="627"/>
      <c r="BI30" s="627"/>
      <c r="BJ30" s="627"/>
      <c r="BK30" s="627"/>
      <c r="BL30" s="627"/>
      <c r="BM30" s="627"/>
      <c r="BN30" s="627"/>
      <c r="BO30" s="627"/>
      <c r="BP30" s="627"/>
      <c r="BQ30" s="628"/>
      <c r="BR30" s="485" t="s">
        <v>391</v>
      </c>
      <c r="BS30" s="627"/>
      <c r="BT30" s="627"/>
      <c r="BU30" s="627"/>
      <c r="BV30" s="627"/>
      <c r="BW30" s="627"/>
      <c r="BX30" s="627"/>
      <c r="BY30" s="627"/>
      <c r="BZ30" s="627"/>
      <c r="CA30" s="627"/>
      <c r="CB30" s="628"/>
      <c r="CD30" s="362"/>
      <c r="CE30" s="364"/>
      <c r="CF30" s="570" t="s">
        <v>392</v>
      </c>
      <c r="CG30" s="378"/>
      <c r="CH30" s="378"/>
      <c r="CI30" s="378"/>
      <c r="CJ30" s="378"/>
      <c r="CK30" s="378"/>
      <c r="CL30" s="378"/>
      <c r="CM30" s="378"/>
      <c r="CN30" s="378"/>
      <c r="CO30" s="378"/>
      <c r="CP30" s="378"/>
      <c r="CQ30" s="571"/>
      <c r="CR30" s="572">
        <v>1025501</v>
      </c>
      <c r="CS30" s="331"/>
      <c r="CT30" s="331"/>
      <c r="CU30" s="331"/>
      <c r="CV30" s="331"/>
      <c r="CW30" s="331"/>
      <c r="CX30" s="331"/>
      <c r="CY30" s="585"/>
      <c r="CZ30" s="575">
        <v>13.7</v>
      </c>
      <c r="DA30" s="576"/>
      <c r="DB30" s="576"/>
      <c r="DC30" s="577"/>
      <c r="DD30" s="578">
        <v>1024074</v>
      </c>
      <c r="DE30" s="331"/>
      <c r="DF30" s="331"/>
      <c r="DG30" s="331"/>
      <c r="DH30" s="331"/>
      <c r="DI30" s="331"/>
      <c r="DJ30" s="331"/>
      <c r="DK30" s="585"/>
      <c r="DL30" s="578">
        <v>585779</v>
      </c>
      <c r="DM30" s="331"/>
      <c r="DN30" s="331"/>
      <c r="DO30" s="331"/>
      <c r="DP30" s="331"/>
      <c r="DQ30" s="331"/>
      <c r="DR30" s="331"/>
      <c r="DS30" s="331"/>
      <c r="DT30" s="331"/>
      <c r="DU30" s="331"/>
      <c r="DV30" s="585"/>
      <c r="DW30" s="575">
        <v>14.6</v>
      </c>
      <c r="DX30" s="576"/>
      <c r="DY30" s="576"/>
      <c r="DZ30" s="576"/>
      <c r="EA30" s="576"/>
      <c r="EB30" s="576"/>
      <c r="EC30" s="604"/>
    </row>
    <row r="31" spans="2:133" ht="11.25" customHeight="1" x14ac:dyDescent="0.2">
      <c r="B31" s="619" t="s">
        <v>51</v>
      </c>
      <c r="C31" s="620"/>
      <c r="D31" s="620"/>
      <c r="E31" s="620"/>
      <c r="F31" s="620"/>
      <c r="G31" s="620"/>
      <c r="H31" s="620"/>
      <c r="I31" s="620"/>
      <c r="J31" s="620"/>
      <c r="K31" s="620"/>
      <c r="L31" s="620"/>
      <c r="M31" s="620"/>
      <c r="N31" s="620"/>
      <c r="O31" s="620"/>
      <c r="P31" s="620"/>
      <c r="Q31" s="621"/>
      <c r="R31" s="572" t="s">
        <v>195</v>
      </c>
      <c r="S31" s="331"/>
      <c r="T31" s="331"/>
      <c r="U31" s="331"/>
      <c r="V31" s="331"/>
      <c r="W31" s="331"/>
      <c r="X31" s="331"/>
      <c r="Y31" s="585"/>
      <c r="Z31" s="605" t="s">
        <v>195</v>
      </c>
      <c r="AA31" s="605"/>
      <c r="AB31" s="605"/>
      <c r="AC31" s="605"/>
      <c r="AD31" s="606" t="s">
        <v>195</v>
      </c>
      <c r="AE31" s="606"/>
      <c r="AF31" s="606"/>
      <c r="AG31" s="606"/>
      <c r="AH31" s="606"/>
      <c r="AI31" s="606"/>
      <c r="AJ31" s="606"/>
      <c r="AK31" s="606"/>
      <c r="AL31" s="575" t="s">
        <v>195</v>
      </c>
      <c r="AM31" s="319"/>
      <c r="AN31" s="319"/>
      <c r="AO31" s="607"/>
      <c r="AP31" s="351" t="s">
        <v>4</v>
      </c>
      <c r="AQ31" s="352"/>
      <c r="AR31" s="352"/>
      <c r="AS31" s="352"/>
      <c r="AT31" s="567" t="s">
        <v>393</v>
      </c>
      <c r="AU31" s="42"/>
      <c r="AV31" s="42"/>
      <c r="AW31" s="42"/>
      <c r="AX31" s="614" t="s">
        <v>270</v>
      </c>
      <c r="AY31" s="615"/>
      <c r="AZ31" s="615"/>
      <c r="BA31" s="615"/>
      <c r="BB31" s="615"/>
      <c r="BC31" s="615"/>
      <c r="BD31" s="615"/>
      <c r="BE31" s="615"/>
      <c r="BF31" s="616"/>
      <c r="BG31" s="622">
        <v>99.5</v>
      </c>
      <c r="BH31" s="623"/>
      <c r="BI31" s="623"/>
      <c r="BJ31" s="623"/>
      <c r="BK31" s="623"/>
      <c r="BL31" s="623"/>
      <c r="BM31" s="624">
        <v>98.4</v>
      </c>
      <c r="BN31" s="623"/>
      <c r="BO31" s="623"/>
      <c r="BP31" s="623"/>
      <c r="BQ31" s="625"/>
      <c r="BR31" s="622">
        <v>99.5</v>
      </c>
      <c r="BS31" s="623"/>
      <c r="BT31" s="623"/>
      <c r="BU31" s="623"/>
      <c r="BV31" s="623"/>
      <c r="BW31" s="623"/>
      <c r="BX31" s="624">
        <v>98.5</v>
      </c>
      <c r="BY31" s="623"/>
      <c r="BZ31" s="623"/>
      <c r="CA31" s="623"/>
      <c r="CB31" s="625"/>
      <c r="CD31" s="362"/>
      <c r="CE31" s="364"/>
      <c r="CF31" s="570" t="s">
        <v>316</v>
      </c>
      <c r="CG31" s="378"/>
      <c r="CH31" s="378"/>
      <c r="CI31" s="378"/>
      <c r="CJ31" s="378"/>
      <c r="CK31" s="378"/>
      <c r="CL31" s="378"/>
      <c r="CM31" s="378"/>
      <c r="CN31" s="378"/>
      <c r="CO31" s="378"/>
      <c r="CP31" s="378"/>
      <c r="CQ31" s="571"/>
      <c r="CR31" s="572">
        <v>13944</v>
      </c>
      <c r="CS31" s="573"/>
      <c r="CT31" s="573"/>
      <c r="CU31" s="573"/>
      <c r="CV31" s="573"/>
      <c r="CW31" s="573"/>
      <c r="CX31" s="573"/>
      <c r="CY31" s="574"/>
      <c r="CZ31" s="575">
        <v>0.2</v>
      </c>
      <c r="DA31" s="576"/>
      <c r="DB31" s="576"/>
      <c r="DC31" s="577"/>
      <c r="DD31" s="578">
        <v>13833</v>
      </c>
      <c r="DE31" s="573"/>
      <c r="DF31" s="573"/>
      <c r="DG31" s="573"/>
      <c r="DH31" s="573"/>
      <c r="DI31" s="573"/>
      <c r="DJ31" s="573"/>
      <c r="DK31" s="574"/>
      <c r="DL31" s="578">
        <v>13833</v>
      </c>
      <c r="DM31" s="573"/>
      <c r="DN31" s="573"/>
      <c r="DO31" s="573"/>
      <c r="DP31" s="573"/>
      <c r="DQ31" s="573"/>
      <c r="DR31" s="573"/>
      <c r="DS31" s="573"/>
      <c r="DT31" s="573"/>
      <c r="DU31" s="573"/>
      <c r="DV31" s="574"/>
      <c r="DW31" s="575">
        <v>0.3</v>
      </c>
      <c r="DX31" s="576"/>
      <c r="DY31" s="576"/>
      <c r="DZ31" s="576"/>
      <c r="EA31" s="576"/>
      <c r="EB31" s="576"/>
      <c r="EC31" s="604"/>
    </row>
    <row r="32" spans="2:133" ht="11.25" customHeight="1" x14ac:dyDescent="0.2">
      <c r="B32" s="570" t="s">
        <v>394</v>
      </c>
      <c r="C32" s="378"/>
      <c r="D32" s="378"/>
      <c r="E32" s="378"/>
      <c r="F32" s="378"/>
      <c r="G32" s="378"/>
      <c r="H32" s="378"/>
      <c r="I32" s="378"/>
      <c r="J32" s="378"/>
      <c r="K32" s="378"/>
      <c r="L32" s="378"/>
      <c r="M32" s="378"/>
      <c r="N32" s="378"/>
      <c r="O32" s="378"/>
      <c r="P32" s="378"/>
      <c r="Q32" s="571"/>
      <c r="R32" s="572">
        <v>379602</v>
      </c>
      <c r="S32" s="331"/>
      <c r="T32" s="331"/>
      <c r="U32" s="331"/>
      <c r="V32" s="331"/>
      <c r="W32" s="331"/>
      <c r="X32" s="331"/>
      <c r="Y32" s="585"/>
      <c r="Z32" s="605">
        <v>5</v>
      </c>
      <c r="AA32" s="605"/>
      <c r="AB32" s="605"/>
      <c r="AC32" s="605"/>
      <c r="AD32" s="606" t="s">
        <v>195</v>
      </c>
      <c r="AE32" s="606"/>
      <c r="AF32" s="606"/>
      <c r="AG32" s="606"/>
      <c r="AH32" s="606"/>
      <c r="AI32" s="606"/>
      <c r="AJ32" s="606"/>
      <c r="AK32" s="606"/>
      <c r="AL32" s="575" t="s">
        <v>195</v>
      </c>
      <c r="AM32" s="319"/>
      <c r="AN32" s="319"/>
      <c r="AO32" s="607"/>
      <c r="AP32" s="566"/>
      <c r="AQ32" s="427"/>
      <c r="AR32" s="427"/>
      <c r="AS32" s="427"/>
      <c r="AT32" s="568"/>
      <c r="AU32" s="1" t="s">
        <v>243</v>
      </c>
      <c r="AX32" s="570" t="s">
        <v>372</v>
      </c>
      <c r="AY32" s="378"/>
      <c r="AZ32" s="378"/>
      <c r="BA32" s="378"/>
      <c r="BB32" s="378"/>
      <c r="BC32" s="378"/>
      <c r="BD32" s="378"/>
      <c r="BE32" s="378"/>
      <c r="BF32" s="571"/>
      <c r="BG32" s="618">
        <v>99.6</v>
      </c>
      <c r="BH32" s="573"/>
      <c r="BI32" s="573"/>
      <c r="BJ32" s="573"/>
      <c r="BK32" s="573"/>
      <c r="BL32" s="573"/>
      <c r="BM32" s="319">
        <v>99.2</v>
      </c>
      <c r="BN32" s="573"/>
      <c r="BO32" s="573"/>
      <c r="BP32" s="573"/>
      <c r="BQ32" s="602"/>
      <c r="BR32" s="618">
        <v>99.7</v>
      </c>
      <c r="BS32" s="573"/>
      <c r="BT32" s="573"/>
      <c r="BU32" s="573"/>
      <c r="BV32" s="573"/>
      <c r="BW32" s="573"/>
      <c r="BX32" s="319">
        <v>99.3</v>
      </c>
      <c r="BY32" s="573"/>
      <c r="BZ32" s="573"/>
      <c r="CA32" s="573"/>
      <c r="CB32" s="602"/>
      <c r="CD32" s="365"/>
      <c r="CE32" s="367"/>
      <c r="CF32" s="570" t="s">
        <v>395</v>
      </c>
      <c r="CG32" s="378"/>
      <c r="CH32" s="378"/>
      <c r="CI32" s="378"/>
      <c r="CJ32" s="378"/>
      <c r="CK32" s="378"/>
      <c r="CL32" s="378"/>
      <c r="CM32" s="378"/>
      <c r="CN32" s="378"/>
      <c r="CO32" s="378"/>
      <c r="CP32" s="378"/>
      <c r="CQ32" s="571"/>
      <c r="CR32" s="572" t="s">
        <v>195</v>
      </c>
      <c r="CS32" s="331"/>
      <c r="CT32" s="331"/>
      <c r="CU32" s="331"/>
      <c r="CV32" s="331"/>
      <c r="CW32" s="331"/>
      <c r="CX32" s="331"/>
      <c r="CY32" s="585"/>
      <c r="CZ32" s="575" t="s">
        <v>195</v>
      </c>
      <c r="DA32" s="576"/>
      <c r="DB32" s="576"/>
      <c r="DC32" s="577"/>
      <c r="DD32" s="578" t="s">
        <v>195</v>
      </c>
      <c r="DE32" s="331"/>
      <c r="DF32" s="331"/>
      <c r="DG32" s="331"/>
      <c r="DH32" s="331"/>
      <c r="DI32" s="331"/>
      <c r="DJ32" s="331"/>
      <c r="DK32" s="585"/>
      <c r="DL32" s="578" t="s">
        <v>195</v>
      </c>
      <c r="DM32" s="331"/>
      <c r="DN32" s="331"/>
      <c r="DO32" s="331"/>
      <c r="DP32" s="331"/>
      <c r="DQ32" s="331"/>
      <c r="DR32" s="331"/>
      <c r="DS32" s="331"/>
      <c r="DT32" s="331"/>
      <c r="DU32" s="331"/>
      <c r="DV32" s="585"/>
      <c r="DW32" s="575" t="s">
        <v>195</v>
      </c>
      <c r="DX32" s="576"/>
      <c r="DY32" s="576"/>
      <c r="DZ32" s="576"/>
      <c r="EA32" s="576"/>
      <c r="EB32" s="576"/>
      <c r="EC32" s="604"/>
    </row>
    <row r="33" spans="2:133" ht="11.25" customHeight="1" x14ac:dyDescent="0.2">
      <c r="B33" s="570" t="s">
        <v>230</v>
      </c>
      <c r="C33" s="378"/>
      <c r="D33" s="378"/>
      <c r="E33" s="378"/>
      <c r="F33" s="378"/>
      <c r="G33" s="378"/>
      <c r="H33" s="378"/>
      <c r="I33" s="378"/>
      <c r="J33" s="378"/>
      <c r="K33" s="378"/>
      <c r="L33" s="378"/>
      <c r="M33" s="378"/>
      <c r="N33" s="378"/>
      <c r="O33" s="378"/>
      <c r="P33" s="378"/>
      <c r="Q33" s="571"/>
      <c r="R33" s="572">
        <v>55390</v>
      </c>
      <c r="S33" s="331"/>
      <c r="T33" s="331"/>
      <c r="U33" s="331"/>
      <c r="V33" s="331"/>
      <c r="W33" s="331"/>
      <c r="X33" s="331"/>
      <c r="Y33" s="585"/>
      <c r="Z33" s="605">
        <v>0.7</v>
      </c>
      <c r="AA33" s="605"/>
      <c r="AB33" s="605"/>
      <c r="AC33" s="605"/>
      <c r="AD33" s="606">
        <v>3881</v>
      </c>
      <c r="AE33" s="606"/>
      <c r="AF33" s="606"/>
      <c r="AG33" s="606"/>
      <c r="AH33" s="606"/>
      <c r="AI33" s="606"/>
      <c r="AJ33" s="606"/>
      <c r="AK33" s="606"/>
      <c r="AL33" s="575">
        <v>0.1</v>
      </c>
      <c r="AM33" s="319"/>
      <c r="AN33" s="319"/>
      <c r="AO33" s="607"/>
      <c r="AP33" s="354"/>
      <c r="AQ33" s="355"/>
      <c r="AR33" s="355"/>
      <c r="AS33" s="355"/>
      <c r="AT33" s="569"/>
      <c r="AU33" s="43"/>
      <c r="AV33" s="43"/>
      <c r="AW33" s="43"/>
      <c r="AX33" s="550" t="s">
        <v>155</v>
      </c>
      <c r="AY33" s="551"/>
      <c r="AZ33" s="551"/>
      <c r="BA33" s="551"/>
      <c r="BB33" s="551"/>
      <c r="BC33" s="551"/>
      <c r="BD33" s="551"/>
      <c r="BE33" s="551"/>
      <c r="BF33" s="552"/>
      <c r="BG33" s="617">
        <v>99.3</v>
      </c>
      <c r="BH33" s="554"/>
      <c r="BI33" s="554"/>
      <c r="BJ33" s="554"/>
      <c r="BK33" s="554"/>
      <c r="BL33" s="554"/>
      <c r="BM33" s="598">
        <v>97.3</v>
      </c>
      <c r="BN33" s="554"/>
      <c r="BO33" s="554"/>
      <c r="BP33" s="554"/>
      <c r="BQ33" s="593"/>
      <c r="BR33" s="617">
        <v>99.2</v>
      </c>
      <c r="BS33" s="554"/>
      <c r="BT33" s="554"/>
      <c r="BU33" s="554"/>
      <c r="BV33" s="554"/>
      <c r="BW33" s="554"/>
      <c r="BX33" s="598">
        <v>97.3</v>
      </c>
      <c r="BY33" s="554"/>
      <c r="BZ33" s="554"/>
      <c r="CA33" s="554"/>
      <c r="CB33" s="593"/>
      <c r="CD33" s="570" t="s">
        <v>397</v>
      </c>
      <c r="CE33" s="378"/>
      <c r="CF33" s="378"/>
      <c r="CG33" s="378"/>
      <c r="CH33" s="378"/>
      <c r="CI33" s="378"/>
      <c r="CJ33" s="378"/>
      <c r="CK33" s="378"/>
      <c r="CL33" s="378"/>
      <c r="CM33" s="378"/>
      <c r="CN33" s="378"/>
      <c r="CO33" s="378"/>
      <c r="CP33" s="378"/>
      <c r="CQ33" s="571"/>
      <c r="CR33" s="572">
        <v>2833789</v>
      </c>
      <c r="CS33" s="573"/>
      <c r="CT33" s="573"/>
      <c r="CU33" s="573"/>
      <c r="CV33" s="573"/>
      <c r="CW33" s="573"/>
      <c r="CX33" s="573"/>
      <c r="CY33" s="574"/>
      <c r="CZ33" s="575">
        <v>37.9</v>
      </c>
      <c r="DA33" s="576"/>
      <c r="DB33" s="576"/>
      <c r="DC33" s="577"/>
      <c r="DD33" s="578">
        <v>2137160</v>
      </c>
      <c r="DE33" s="573"/>
      <c r="DF33" s="573"/>
      <c r="DG33" s="573"/>
      <c r="DH33" s="573"/>
      <c r="DI33" s="573"/>
      <c r="DJ33" s="573"/>
      <c r="DK33" s="574"/>
      <c r="DL33" s="578">
        <v>1477712</v>
      </c>
      <c r="DM33" s="573"/>
      <c r="DN33" s="573"/>
      <c r="DO33" s="573"/>
      <c r="DP33" s="573"/>
      <c r="DQ33" s="573"/>
      <c r="DR33" s="573"/>
      <c r="DS33" s="573"/>
      <c r="DT33" s="573"/>
      <c r="DU33" s="573"/>
      <c r="DV33" s="574"/>
      <c r="DW33" s="575">
        <v>36.799999999999997</v>
      </c>
      <c r="DX33" s="576"/>
      <c r="DY33" s="576"/>
      <c r="DZ33" s="576"/>
      <c r="EA33" s="576"/>
      <c r="EB33" s="576"/>
      <c r="EC33" s="604"/>
    </row>
    <row r="34" spans="2:133" ht="11.25" customHeight="1" x14ac:dyDescent="0.2">
      <c r="B34" s="570" t="s">
        <v>143</v>
      </c>
      <c r="C34" s="378"/>
      <c r="D34" s="378"/>
      <c r="E34" s="378"/>
      <c r="F34" s="378"/>
      <c r="G34" s="378"/>
      <c r="H34" s="378"/>
      <c r="I34" s="378"/>
      <c r="J34" s="378"/>
      <c r="K34" s="378"/>
      <c r="L34" s="378"/>
      <c r="M34" s="378"/>
      <c r="N34" s="378"/>
      <c r="O34" s="378"/>
      <c r="P34" s="378"/>
      <c r="Q34" s="571"/>
      <c r="R34" s="572">
        <v>22663</v>
      </c>
      <c r="S34" s="331"/>
      <c r="T34" s="331"/>
      <c r="U34" s="331"/>
      <c r="V34" s="331"/>
      <c r="W34" s="331"/>
      <c r="X34" s="331"/>
      <c r="Y34" s="585"/>
      <c r="Z34" s="605">
        <v>0.3</v>
      </c>
      <c r="AA34" s="605"/>
      <c r="AB34" s="605"/>
      <c r="AC34" s="605"/>
      <c r="AD34" s="606" t="s">
        <v>195</v>
      </c>
      <c r="AE34" s="606"/>
      <c r="AF34" s="606"/>
      <c r="AG34" s="606"/>
      <c r="AH34" s="606"/>
      <c r="AI34" s="606"/>
      <c r="AJ34" s="606"/>
      <c r="AK34" s="606"/>
      <c r="AL34" s="575" t="s">
        <v>195</v>
      </c>
      <c r="AM34" s="319"/>
      <c r="AN34" s="319"/>
      <c r="AO34" s="607"/>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70" t="s">
        <v>400</v>
      </c>
      <c r="CE34" s="378"/>
      <c r="CF34" s="378"/>
      <c r="CG34" s="378"/>
      <c r="CH34" s="378"/>
      <c r="CI34" s="378"/>
      <c r="CJ34" s="378"/>
      <c r="CK34" s="378"/>
      <c r="CL34" s="378"/>
      <c r="CM34" s="378"/>
      <c r="CN34" s="378"/>
      <c r="CO34" s="378"/>
      <c r="CP34" s="378"/>
      <c r="CQ34" s="571"/>
      <c r="CR34" s="572">
        <v>951865</v>
      </c>
      <c r="CS34" s="331"/>
      <c r="CT34" s="331"/>
      <c r="CU34" s="331"/>
      <c r="CV34" s="331"/>
      <c r="CW34" s="331"/>
      <c r="CX34" s="331"/>
      <c r="CY34" s="585"/>
      <c r="CZ34" s="575">
        <v>12.7</v>
      </c>
      <c r="DA34" s="576"/>
      <c r="DB34" s="576"/>
      <c r="DC34" s="577"/>
      <c r="DD34" s="578">
        <v>700825</v>
      </c>
      <c r="DE34" s="331"/>
      <c r="DF34" s="331"/>
      <c r="DG34" s="331"/>
      <c r="DH34" s="331"/>
      <c r="DI34" s="331"/>
      <c r="DJ34" s="331"/>
      <c r="DK34" s="585"/>
      <c r="DL34" s="578">
        <v>481413</v>
      </c>
      <c r="DM34" s="331"/>
      <c r="DN34" s="331"/>
      <c r="DO34" s="331"/>
      <c r="DP34" s="331"/>
      <c r="DQ34" s="331"/>
      <c r="DR34" s="331"/>
      <c r="DS34" s="331"/>
      <c r="DT34" s="331"/>
      <c r="DU34" s="331"/>
      <c r="DV34" s="585"/>
      <c r="DW34" s="575">
        <v>12</v>
      </c>
      <c r="DX34" s="576"/>
      <c r="DY34" s="576"/>
      <c r="DZ34" s="576"/>
      <c r="EA34" s="576"/>
      <c r="EB34" s="576"/>
      <c r="EC34" s="604"/>
    </row>
    <row r="35" spans="2:133" ht="11.25" customHeight="1" x14ac:dyDescent="0.2">
      <c r="B35" s="570" t="s">
        <v>402</v>
      </c>
      <c r="C35" s="378"/>
      <c r="D35" s="378"/>
      <c r="E35" s="378"/>
      <c r="F35" s="378"/>
      <c r="G35" s="378"/>
      <c r="H35" s="378"/>
      <c r="I35" s="378"/>
      <c r="J35" s="378"/>
      <c r="K35" s="378"/>
      <c r="L35" s="378"/>
      <c r="M35" s="378"/>
      <c r="N35" s="378"/>
      <c r="O35" s="378"/>
      <c r="P35" s="378"/>
      <c r="Q35" s="571"/>
      <c r="R35" s="572">
        <v>530595</v>
      </c>
      <c r="S35" s="331"/>
      <c r="T35" s="331"/>
      <c r="U35" s="331"/>
      <c r="V35" s="331"/>
      <c r="W35" s="331"/>
      <c r="X35" s="331"/>
      <c r="Y35" s="585"/>
      <c r="Z35" s="605">
        <v>7</v>
      </c>
      <c r="AA35" s="605"/>
      <c r="AB35" s="605"/>
      <c r="AC35" s="605"/>
      <c r="AD35" s="606" t="s">
        <v>195</v>
      </c>
      <c r="AE35" s="606"/>
      <c r="AF35" s="606"/>
      <c r="AG35" s="606"/>
      <c r="AH35" s="606"/>
      <c r="AI35" s="606"/>
      <c r="AJ35" s="606"/>
      <c r="AK35" s="606"/>
      <c r="AL35" s="575" t="s">
        <v>195</v>
      </c>
      <c r="AM35" s="319"/>
      <c r="AN35" s="319"/>
      <c r="AO35" s="607"/>
      <c r="AP35" s="16"/>
      <c r="AQ35" s="485" t="s">
        <v>403</v>
      </c>
      <c r="AR35" s="486"/>
      <c r="AS35" s="486"/>
      <c r="AT35" s="486"/>
      <c r="AU35" s="486"/>
      <c r="AV35" s="486"/>
      <c r="AW35" s="486"/>
      <c r="AX35" s="486"/>
      <c r="AY35" s="486"/>
      <c r="AZ35" s="486"/>
      <c r="BA35" s="486"/>
      <c r="BB35" s="486"/>
      <c r="BC35" s="486"/>
      <c r="BD35" s="486"/>
      <c r="BE35" s="486"/>
      <c r="BF35" s="528"/>
      <c r="BG35" s="485" t="s">
        <v>204</v>
      </c>
      <c r="BH35" s="486"/>
      <c r="BI35" s="486"/>
      <c r="BJ35" s="486"/>
      <c r="BK35" s="486"/>
      <c r="BL35" s="486"/>
      <c r="BM35" s="486"/>
      <c r="BN35" s="486"/>
      <c r="BO35" s="486"/>
      <c r="BP35" s="486"/>
      <c r="BQ35" s="486"/>
      <c r="BR35" s="486"/>
      <c r="BS35" s="486"/>
      <c r="BT35" s="486"/>
      <c r="BU35" s="486"/>
      <c r="BV35" s="486"/>
      <c r="BW35" s="486"/>
      <c r="BX35" s="486"/>
      <c r="BY35" s="486"/>
      <c r="BZ35" s="486"/>
      <c r="CA35" s="486"/>
      <c r="CB35" s="528"/>
      <c r="CD35" s="570" t="s">
        <v>405</v>
      </c>
      <c r="CE35" s="378"/>
      <c r="CF35" s="378"/>
      <c r="CG35" s="378"/>
      <c r="CH35" s="378"/>
      <c r="CI35" s="378"/>
      <c r="CJ35" s="378"/>
      <c r="CK35" s="378"/>
      <c r="CL35" s="378"/>
      <c r="CM35" s="378"/>
      <c r="CN35" s="378"/>
      <c r="CO35" s="378"/>
      <c r="CP35" s="378"/>
      <c r="CQ35" s="571"/>
      <c r="CR35" s="572">
        <v>39874</v>
      </c>
      <c r="CS35" s="573"/>
      <c r="CT35" s="573"/>
      <c r="CU35" s="573"/>
      <c r="CV35" s="573"/>
      <c r="CW35" s="573"/>
      <c r="CX35" s="573"/>
      <c r="CY35" s="574"/>
      <c r="CZ35" s="575">
        <v>0.5</v>
      </c>
      <c r="DA35" s="576"/>
      <c r="DB35" s="576"/>
      <c r="DC35" s="577"/>
      <c r="DD35" s="578">
        <v>35201</v>
      </c>
      <c r="DE35" s="573"/>
      <c r="DF35" s="573"/>
      <c r="DG35" s="573"/>
      <c r="DH35" s="573"/>
      <c r="DI35" s="573"/>
      <c r="DJ35" s="573"/>
      <c r="DK35" s="574"/>
      <c r="DL35" s="578">
        <v>13109</v>
      </c>
      <c r="DM35" s="573"/>
      <c r="DN35" s="573"/>
      <c r="DO35" s="573"/>
      <c r="DP35" s="573"/>
      <c r="DQ35" s="573"/>
      <c r="DR35" s="573"/>
      <c r="DS35" s="573"/>
      <c r="DT35" s="573"/>
      <c r="DU35" s="573"/>
      <c r="DV35" s="574"/>
      <c r="DW35" s="575">
        <v>0.3</v>
      </c>
      <c r="DX35" s="576"/>
      <c r="DY35" s="576"/>
      <c r="DZ35" s="576"/>
      <c r="EA35" s="576"/>
      <c r="EB35" s="576"/>
      <c r="EC35" s="604"/>
    </row>
    <row r="36" spans="2:133" ht="11.25" customHeight="1" x14ac:dyDescent="0.2">
      <c r="B36" s="570" t="s">
        <v>373</v>
      </c>
      <c r="C36" s="378"/>
      <c r="D36" s="378"/>
      <c r="E36" s="378"/>
      <c r="F36" s="378"/>
      <c r="G36" s="378"/>
      <c r="H36" s="378"/>
      <c r="I36" s="378"/>
      <c r="J36" s="378"/>
      <c r="K36" s="378"/>
      <c r="L36" s="378"/>
      <c r="M36" s="378"/>
      <c r="N36" s="378"/>
      <c r="O36" s="378"/>
      <c r="P36" s="378"/>
      <c r="Q36" s="571"/>
      <c r="R36" s="572">
        <v>126162</v>
      </c>
      <c r="S36" s="331"/>
      <c r="T36" s="331"/>
      <c r="U36" s="331"/>
      <c r="V36" s="331"/>
      <c r="W36" s="331"/>
      <c r="X36" s="331"/>
      <c r="Y36" s="585"/>
      <c r="Z36" s="605">
        <v>1.7</v>
      </c>
      <c r="AA36" s="605"/>
      <c r="AB36" s="605"/>
      <c r="AC36" s="605"/>
      <c r="AD36" s="606" t="s">
        <v>195</v>
      </c>
      <c r="AE36" s="606"/>
      <c r="AF36" s="606"/>
      <c r="AG36" s="606"/>
      <c r="AH36" s="606"/>
      <c r="AI36" s="606"/>
      <c r="AJ36" s="606"/>
      <c r="AK36" s="606"/>
      <c r="AL36" s="575" t="s">
        <v>195</v>
      </c>
      <c r="AM36" s="319"/>
      <c r="AN36" s="319"/>
      <c r="AO36" s="607"/>
      <c r="AP36" s="16"/>
      <c r="AQ36" s="608" t="s">
        <v>388</v>
      </c>
      <c r="AR36" s="609"/>
      <c r="AS36" s="609"/>
      <c r="AT36" s="609"/>
      <c r="AU36" s="609"/>
      <c r="AV36" s="609"/>
      <c r="AW36" s="609"/>
      <c r="AX36" s="609"/>
      <c r="AY36" s="610"/>
      <c r="AZ36" s="611">
        <v>596315</v>
      </c>
      <c r="BA36" s="612"/>
      <c r="BB36" s="612"/>
      <c r="BC36" s="612"/>
      <c r="BD36" s="612"/>
      <c r="BE36" s="612"/>
      <c r="BF36" s="613"/>
      <c r="BG36" s="614" t="s">
        <v>407</v>
      </c>
      <c r="BH36" s="615"/>
      <c r="BI36" s="615"/>
      <c r="BJ36" s="615"/>
      <c r="BK36" s="615"/>
      <c r="BL36" s="615"/>
      <c r="BM36" s="615"/>
      <c r="BN36" s="615"/>
      <c r="BO36" s="615"/>
      <c r="BP36" s="615"/>
      <c r="BQ36" s="615"/>
      <c r="BR36" s="615"/>
      <c r="BS36" s="615"/>
      <c r="BT36" s="615"/>
      <c r="BU36" s="616"/>
      <c r="BV36" s="611">
        <v>20005</v>
      </c>
      <c r="BW36" s="612"/>
      <c r="BX36" s="612"/>
      <c r="BY36" s="612"/>
      <c r="BZ36" s="612"/>
      <c r="CA36" s="612"/>
      <c r="CB36" s="613"/>
      <c r="CD36" s="570" t="s">
        <v>26</v>
      </c>
      <c r="CE36" s="378"/>
      <c r="CF36" s="378"/>
      <c r="CG36" s="378"/>
      <c r="CH36" s="378"/>
      <c r="CI36" s="378"/>
      <c r="CJ36" s="378"/>
      <c r="CK36" s="378"/>
      <c r="CL36" s="378"/>
      <c r="CM36" s="378"/>
      <c r="CN36" s="378"/>
      <c r="CO36" s="378"/>
      <c r="CP36" s="378"/>
      <c r="CQ36" s="571"/>
      <c r="CR36" s="572">
        <v>974003</v>
      </c>
      <c r="CS36" s="331"/>
      <c r="CT36" s="331"/>
      <c r="CU36" s="331"/>
      <c r="CV36" s="331"/>
      <c r="CW36" s="331"/>
      <c r="CX36" s="331"/>
      <c r="CY36" s="585"/>
      <c r="CZ36" s="575">
        <v>13</v>
      </c>
      <c r="DA36" s="576"/>
      <c r="DB36" s="576"/>
      <c r="DC36" s="577"/>
      <c r="DD36" s="578">
        <v>748114</v>
      </c>
      <c r="DE36" s="331"/>
      <c r="DF36" s="331"/>
      <c r="DG36" s="331"/>
      <c r="DH36" s="331"/>
      <c r="DI36" s="331"/>
      <c r="DJ36" s="331"/>
      <c r="DK36" s="585"/>
      <c r="DL36" s="578">
        <v>588815</v>
      </c>
      <c r="DM36" s="331"/>
      <c r="DN36" s="331"/>
      <c r="DO36" s="331"/>
      <c r="DP36" s="331"/>
      <c r="DQ36" s="331"/>
      <c r="DR36" s="331"/>
      <c r="DS36" s="331"/>
      <c r="DT36" s="331"/>
      <c r="DU36" s="331"/>
      <c r="DV36" s="585"/>
      <c r="DW36" s="575">
        <v>14.7</v>
      </c>
      <c r="DX36" s="576"/>
      <c r="DY36" s="576"/>
      <c r="DZ36" s="576"/>
      <c r="EA36" s="576"/>
      <c r="EB36" s="576"/>
      <c r="EC36" s="604"/>
    </row>
    <row r="37" spans="2:133" ht="11.25" customHeight="1" x14ac:dyDescent="0.2">
      <c r="B37" s="570" t="s">
        <v>398</v>
      </c>
      <c r="C37" s="378"/>
      <c r="D37" s="378"/>
      <c r="E37" s="378"/>
      <c r="F37" s="378"/>
      <c r="G37" s="378"/>
      <c r="H37" s="378"/>
      <c r="I37" s="378"/>
      <c r="J37" s="378"/>
      <c r="K37" s="378"/>
      <c r="L37" s="378"/>
      <c r="M37" s="378"/>
      <c r="N37" s="378"/>
      <c r="O37" s="378"/>
      <c r="P37" s="378"/>
      <c r="Q37" s="571"/>
      <c r="R37" s="572">
        <v>102450</v>
      </c>
      <c r="S37" s="331"/>
      <c r="T37" s="331"/>
      <c r="U37" s="331"/>
      <c r="V37" s="331"/>
      <c r="W37" s="331"/>
      <c r="X37" s="331"/>
      <c r="Y37" s="585"/>
      <c r="Z37" s="605">
        <v>1.4</v>
      </c>
      <c r="AA37" s="605"/>
      <c r="AB37" s="605"/>
      <c r="AC37" s="605"/>
      <c r="AD37" s="606">
        <v>195</v>
      </c>
      <c r="AE37" s="606"/>
      <c r="AF37" s="606"/>
      <c r="AG37" s="606"/>
      <c r="AH37" s="606"/>
      <c r="AI37" s="606"/>
      <c r="AJ37" s="606"/>
      <c r="AK37" s="606"/>
      <c r="AL37" s="575">
        <v>0</v>
      </c>
      <c r="AM37" s="319"/>
      <c r="AN37" s="319"/>
      <c r="AO37" s="607"/>
      <c r="AQ37" s="600" t="s">
        <v>408</v>
      </c>
      <c r="AR37" s="436"/>
      <c r="AS37" s="436"/>
      <c r="AT37" s="436"/>
      <c r="AU37" s="436"/>
      <c r="AV37" s="436"/>
      <c r="AW37" s="436"/>
      <c r="AX37" s="436"/>
      <c r="AY37" s="601"/>
      <c r="AZ37" s="572">
        <v>109545</v>
      </c>
      <c r="BA37" s="331"/>
      <c r="BB37" s="331"/>
      <c r="BC37" s="331"/>
      <c r="BD37" s="573"/>
      <c r="BE37" s="573"/>
      <c r="BF37" s="602"/>
      <c r="BG37" s="570" t="s">
        <v>409</v>
      </c>
      <c r="BH37" s="378"/>
      <c r="BI37" s="378"/>
      <c r="BJ37" s="378"/>
      <c r="BK37" s="378"/>
      <c r="BL37" s="378"/>
      <c r="BM37" s="378"/>
      <c r="BN37" s="378"/>
      <c r="BO37" s="378"/>
      <c r="BP37" s="378"/>
      <c r="BQ37" s="378"/>
      <c r="BR37" s="378"/>
      <c r="BS37" s="378"/>
      <c r="BT37" s="378"/>
      <c r="BU37" s="571"/>
      <c r="BV37" s="572">
        <v>7564</v>
      </c>
      <c r="BW37" s="331"/>
      <c r="BX37" s="331"/>
      <c r="BY37" s="331"/>
      <c r="BZ37" s="331"/>
      <c r="CA37" s="331"/>
      <c r="CB37" s="603"/>
      <c r="CD37" s="570" t="s">
        <v>157</v>
      </c>
      <c r="CE37" s="378"/>
      <c r="CF37" s="378"/>
      <c r="CG37" s="378"/>
      <c r="CH37" s="378"/>
      <c r="CI37" s="378"/>
      <c r="CJ37" s="378"/>
      <c r="CK37" s="378"/>
      <c r="CL37" s="378"/>
      <c r="CM37" s="378"/>
      <c r="CN37" s="378"/>
      <c r="CO37" s="378"/>
      <c r="CP37" s="378"/>
      <c r="CQ37" s="571"/>
      <c r="CR37" s="572">
        <v>272099</v>
      </c>
      <c r="CS37" s="573"/>
      <c r="CT37" s="573"/>
      <c r="CU37" s="573"/>
      <c r="CV37" s="573"/>
      <c r="CW37" s="573"/>
      <c r="CX37" s="573"/>
      <c r="CY37" s="574"/>
      <c r="CZ37" s="575">
        <v>3.6</v>
      </c>
      <c r="DA37" s="576"/>
      <c r="DB37" s="576"/>
      <c r="DC37" s="577"/>
      <c r="DD37" s="578">
        <v>269041</v>
      </c>
      <c r="DE37" s="573"/>
      <c r="DF37" s="573"/>
      <c r="DG37" s="573"/>
      <c r="DH37" s="573"/>
      <c r="DI37" s="573"/>
      <c r="DJ37" s="573"/>
      <c r="DK37" s="574"/>
      <c r="DL37" s="578">
        <v>267749</v>
      </c>
      <c r="DM37" s="573"/>
      <c r="DN37" s="573"/>
      <c r="DO37" s="573"/>
      <c r="DP37" s="573"/>
      <c r="DQ37" s="573"/>
      <c r="DR37" s="573"/>
      <c r="DS37" s="573"/>
      <c r="DT37" s="573"/>
      <c r="DU37" s="573"/>
      <c r="DV37" s="574"/>
      <c r="DW37" s="575">
        <v>6.7</v>
      </c>
      <c r="DX37" s="576"/>
      <c r="DY37" s="576"/>
      <c r="DZ37" s="576"/>
      <c r="EA37" s="576"/>
      <c r="EB37" s="576"/>
      <c r="EC37" s="604"/>
    </row>
    <row r="38" spans="2:133" ht="11.25" customHeight="1" x14ac:dyDescent="0.2">
      <c r="B38" s="570" t="s">
        <v>411</v>
      </c>
      <c r="C38" s="378"/>
      <c r="D38" s="378"/>
      <c r="E38" s="378"/>
      <c r="F38" s="378"/>
      <c r="G38" s="378"/>
      <c r="H38" s="378"/>
      <c r="I38" s="378"/>
      <c r="J38" s="378"/>
      <c r="K38" s="378"/>
      <c r="L38" s="378"/>
      <c r="M38" s="378"/>
      <c r="N38" s="378"/>
      <c r="O38" s="378"/>
      <c r="P38" s="378"/>
      <c r="Q38" s="571"/>
      <c r="R38" s="572">
        <v>1216575</v>
      </c>
      <c r="S38" s="331"/>
      <c r="T38" s="331"/>
      <c r="U38" s="331"/>
      <c r="V38" s="331"/>
      <c r="W38" s="331"/>
      <c r="X38" s="331"/>
      <c r="Y38" s="585"/>
      <c r="Z38" s="605">
        <v>16.100000000000001</v>
      </c>
      <c r="AA38" s="605"/>
      <c r="AB38" s="605"/>
      <c r="AC38" s="605"/>
      <c r="AD38" s="606" t="s">
        <v>195</v>
      </c>
      <c r="AE38" s="606"/>
      <c r="AF38" s="606"/>
      <c r="AG38" s="606"/>
      <c r="AH38" s="606"/>
      <c r="AI38" s="606"/>
      <c r="AJ38" s="606"/>
      <c r="AK38" s="606"/>
      <c r="AL38" s="575" t="s">
        <v>195</v>
      </c>
      <c r="AM38" s="319"/>
      <c r="AN38" s="319"/>
      <c r="AO38" s="607"/>
      <c r="AQ38" s="600" t="s">
        <v>413</v>
      </c>
      <c r="AR38" s="436"/>
      <c r="AS38" s="436"/>
      <c r="AT38" s="436"/>
      <c r="AU38" s="436"/>
      <c r="AV38" s="436"/>
      <c r="AW38" s="436"/>
      <c r="AX38" s="436"/>
      <c r="AY38" s="601"/>
      <c r="AZ38" s="572">
        <v>71000</v>
      </c>
      <c r="BA38" s="331"/>
      <c r="BB38" s="331"/>
      <c r="BC38" s="331"/>
      <c r="BD38" s="573"/>
      <c r="BE38" s="573"/>
      <c r="BF38" s="602"/>
      <c r="BG38" s="570" t="s">
        <v>414</v>
      </c>
      <c r="BH38" s="378"/>
      <c r="BI38" s="378"/>
      <c r="BJ38" s="378"/>
      <c r="BK38" s="378"/>
      <c r="BL38" s="378"/>
      <c r="BM38" s="378"/>
      <c r="BN38" s="378"/>
      <c r="BO38" s="378"/>
      <c r="BP38" s="378"/>
      <c r="BQ38" s="378"/>
      <c r="BR38" s="378"/>
      <c r="BS38" s="378"/>
      <c r="BT38" s="378"/>
      <c r="BU38" s="571"/>
      <c r="BV38" s="572">
        <v>758</v>
      </c>
      <c r="BW38" s="331"/>
      <c r="BX38" s="331"/>
      <c r="BY38" s="331"/>
      <c r="BZ38" s="331"/>
      <c r="CA38" s="331"/>
      <c r="CB38" s="603"/>
      <c r="CD38" s="570" t="s">
        <v>415</v>
      </c>
      <c r="CE38" s="378"/>
      <c r="CF38" s="378"/>
      <c r="CG38" s="378"/>
      <c r="CH38" s="378"/>
      <c r="CI38" s="378"/>
      <c r="CJ38" s="378"/>
      <c r="CK38" s="378"/>
      <c r="CL38" s="378"/>
      <c r="CM38" s="378"/>
      <c r="CN38" s="378"/>
      <c r="CO38" s="378"/>
      <c r="CP38" s="378"/>
      <c r="CQ38" s="571"/>
      <c r="CR38" s="572">
        <v>510013</v>
      </c>
      <c r="CS38" s="331"/>
      <c r="CT38" s="331"/>
      <c r="CU38" s="331"/>
      <c r="CV38" s="331"/>
      <c r="CW38" s="331"/>
      <c r="CX38" s="331"/>
      <c r="CY38" s="585"/>
      <c r="CZ38" s="575">
        <v>6.8</v>
      </c>
      <c r="DA38" s="576"/>
      <c r="DB38" s="576"/>
      <c r="DC38" s="577"/>
      <c r="DD38" s="578">
        <v>441446</v>
      </c>
      <c r="DE38" s="331"/>
      <c r="DF38" s="331"/>
      <c r="DG38" s="331"/>
      <c r="DH38" s="331"/>
      <c r="DI38" s="331"/>
      <c r="DJ38" s="331"/>
      <c r="DK38" s="585"/>
      <c r="DL38" s="578">
        <v>303363</v>
      </c>
      <c r="DM38" s="331"/>
      <c r="DN38" s="331"/>
      <c r="DO38" s="331"/>
      <c r="DP38" s="331"/>
      <c r="DQ38" s="331"/>
      <c r="DR38" s="331"/>
      <c r="DS38" s="331"/>
      <c r="DT38" s="331"/>
      <c r="DU38" s="331"/>
      <c r="DV38" s="585"/>
      <c r="DW38" s="575">
        <v>7.6</v>
      </c>
      <c r="DX38" s="576"/>
      <c r="DY38" s="576"/>
      <c r="DZ38" s="576"/>
      <c r="EA38" s="576"/>
      <c r="EB38" s="576"/>
      <c r="EC38" s="604"/>
    </row>
    <row r="39" spans="2:133" ht="11.25" customHeight="1" x14ac:dyDescent="0.2">
      <c r="B39" s="570" t="s">
        <v>416</v>
      </c>
      <c r="C39" s="378"/>
      <c r="D39" s="378"/>
      <c r="E39" s="378"/>
      <c r="F39" s="378"/>
      <c r="G39" s="378"/>
      <c r="H39" s="378"/>
      <c r="I39" s="378"/>
      <c r="J39" s="378"/>
      <c r="K39" s="378"/>
      <c r="L39" s="378"/>
      <c r="M39" s="378"/>
      <c r="N39" s="378"/>
      <c r="O39" s="378"/>
      <c r="P39" s="378"/>
      <c r="Q39" s="571"/>
      <c r="R39" s="572" t="s">
        <v>195</v>
      </c>
      <c r="S39" s="331"/>
      <c r="T39" s="331"/>
      <c r="U39" s="331"/>
      <c r="V39" s="331"/>
      <c r="W39" s="331"/>
      <c r="X39" s="331"/>
      <c r="Y39" s="585"/>
      <c r="Z39" s="605" t="s">
        <v>195</v>
      </c>
      <c r="AA39" s="605"/>
      <c r="AB39" s="605"/>
      <c r="AC39" s="605"/>
      <c r="AD39" s="606" t="s">
        <v>195</v>
      </c>
      <c r="AE39" s="606"/>
      <c r="AF39" s="606"/>
      <c r="AG39" s="606"/>
      <c r="AH39" s="606"/>
      <c r="AI39" s="606"/>
      <c r="AJ39" s="606"/>
      <c r="AK39" s="606"/>
      <c r="AL39" s="575" t="s">
        <v>195</v>
      </c>
      <c r="AM39" s="319"/>
      <c r="AN39" s="319"/>
      <c r="AO39" s="607"/>
      <c r="AQ39" s="600" t="s">
        <v>417</v>
      </c>
      <c r="AR39" s="436"/>
      <c r="AS39" s="436"/>
      <c r="AT39" s="436"/>
      <c r="AU39" s="436"/>
      <c r="AV39" s="436"/>
      <c r="AW39" s="436"/>
      <c r="AX39" s="436"/>
      <c r="AY39" s="601"/>
      <c r="AZ39" s="572">
        <v>15302</v>
      </c>
      <c r="BA39" s="331"/>
      <c r="BB39" s="331"/>
      <c r="BC39" s="331"/>
      <c r="BD39" s="573"/>
      <c r="BE39" s="573"/>
      <c r="BF39" s="602"/>
      <c r="BG39" s="570" t="s">
        <v>337</v>
      </c>
      <c r="BH39" s="378"/>
      <c r="BI39" s="378"/>
      <c r="BJ39" s="378"/>
      <c r="BK39" s="378"/>
      <c r="BL39" s="378"/>
      <c r="BM39" s="378"/>
      <c r="BN39" s="378"/>
      <c r="BO39" s="378"/>
      <c r="BP39" s="378"/>
      <c r="BQ39" s="378"/>
      <c r="BR39" s="378"/>
      <c r="BS39" s="378"/>
      <c r="BT39" s="378"/>
      <c r="BU39" s="571"/>
      <c r="BV39" s="572">
        <v>1100</v>
      </c>
      <c r="BW39" s="331"/>
      <c r="BX39" s="331"/>
      <c r="BY39" s="331"/>
      <c r="BZ39" s="331"/>
      <c r="CA39" s="331"/>
      <c r="CB39" s="603"/>
      <c r="CD39" s="570" t="s">
        <v>418</v>
      </c>
      <c r="CE39" s="378"/>
      <c r="CF39" s="378"/>
      <c r="CG39" s="378"/>
      <c r="CH39" s="378"/>
      <c r="CI39" s="378"/>
      <c r="CJ39" s="378"/>
      <c r="CK39" s="378"/>
      <c r="CL39" s="378"/>
      <c r="CM39" s="378"/>
      <c r="CN39" s="378"/>
      <c r="CO39" s="378"/>
      <c r="CP39" s="378"/>
      <c r="CQ39" s="571"/>
      <c r="CR39" s="572">
        <v>261892</v>
      </c>
      <c r="CS39" s="573"/>
      <c r="CT39" s="573"/>
      <c r="CU39" s="573"/>
      <c r="CV39" s="573"/>
      <c r="CW39" s="573"/>
      <c r="CX39" s="573"/>
      <c r="CY39" s="574"/>
      <c r="CZ39" s="575">
        <v>3.5</v>
      </c>
      <c r="DA39" s="576"/>
      <c r="DB39" s="576"/>
      <c r="DC39" s="577"/>
      <c r="DD39" s="578">
        <v>120562</v>
      </c>
      <c r="DE39" s="573"/>
      <c r="DF39" s="573"/>
      <c r="DG39" s="573"/>
      <c r="DH39" s="573"/>
      <c r="DI39" s="573"/>
      <c r="DJ39" s="573"/>
      <c r="DK39" s="574"/>
      <c r="DL39" s="578" t="s">
        <v>195</v>
      </c>
      <c r="DM39" s="573"/>
      <c r="DN39" s="573"/>
      <c r="DO39" s="573"/>
      <c r="DP39" s="573"/>
      <c r="DQ39" s="573"/>
      <c r="DR39" s="573"/>
      <c r="DS39" s="573"/>
      <c r="DT39" s="573"/>
      <c r="DU39" s="573"/>
      <c r="DV39" s="574"/>
      <c r="DW39" s="575" t="s">
        <v>195</v>
      </c>
      <c r="DX39" s="576"/>
      <c r="DY39" s="576"/>
      <c r="DZ39" s="576"/>
      <c r="EA39" s="576"/>
      <c r="EB39" s="576"/>
      <c r="EC39" s="604"/>
    </row>
    <row r="40" spans="2:133" ht="11.25" customHeight="1" x14ac:dyDescent="0.2">
      <c r="B40" s="570" t="s">
        <v>422</v>
      </c>
      <c r="C40" s="378"/>
      <c r="D40" s="378"/>
      <c r="E40" s="378"/>
      <c r="F40" s="378"/>
      <c r="G40" s="378"/>
      <c r="H40" s="378"/>
      <c r="I40" s="378"/>
      <c r="J40" s="378"/>
      <c r="K40" s="378"/>
      <c r="L40" s="378"/>
      <c r="M40" s="378"/>
      <c r="N40" s="378"/>
      <c r="O40" s="378"/>
      <c r="P40" s="378"/>
      <c r="Q40" s="571"/>
      <c r="R40" s="572">
        <v>6975</v>
      </c>
      <c r="S40" s="331"/>
      <c r="T40" s="331"/>
      <c r="U40" s="331"/>
      <c r="V40" s="331"/>
      <c r="W40" s="331"/>
      <c r="X40" s="331"/>
      <c r="Y40" s="585"/>
      <c r="Z40" s="605">
        <v>0.1</v>
      </c>
      <c r="AA40" s="605"/>
      <c r="AB40" s="605"/>
      <c r="AC40" s="605"/>
      <c r="AD40" s="606" t="s">
        <v>195</v>
      </c>
      <c r="AE40" s="606"/>
      <c r="AF40" s="606"/>
      <c r="AG40" s="606"/>
      <c r="AH40" s="606"/>
      <c r="AI40" s="606"/>
      <c r="AJ40" s="606"/>
      <c r="AK40" s="606"/>
      <c r="AL40" s="575" t="s">
        <v>195</v>
      </c>
      <c r="AM40" s="319"/>
      <c r="AN40" s="319"/>
      <c r="AO40" s="607"/>
      <c r="AQ40" s="600" t="s">
        <v>308</v>
      </c>
      <c r="AR40" s="436"/>
      <c r="AS40" s="436"/>
      <c r="AT40" s="436"/>
      <c r="AU40" s="436"/>
      <c r="AV40" s="436"/>
      <c r="AW40" s="436"/>
      <c r="AX40" s="436"/>
      <c r="AY40" s="601"/>
      <c r="AZ40" s="572" t="s">
        <v>195</v>
      </c>
      <c r="BA40" s="331"/>
      <c r="BB40" s="331"/>
      <c r="BC40" s="331"/>
      <c r="BD40" s="573"/>
      <c r="BE40" s="573"/>
      <c r="BF40" s="602"/>
      <c r="BG40" s="566" t="s">
        <v>424</v>
      </c>
      <c r="BH40" s="427"/>
      <c r="BI40" s="427"/>
      <c r="BJ40" s="427"/>
      <c r="BK40" s="427"/>
      <c r="BL40" s="7"/>
      <c r="BM40" s="378" t="s">
        <v>223</v>
      </c>
      <c r="BN40" s="378"/>
      <c r="BO40" s="378"/>
      <c r="BP40" s="378"/>
      <c r="BQ40" s="378"/>
      <c r="BR40" s="378"/>
      <c r="BS40" s="378"/>
      <c r="BT40" s="378"/>
      <c r="BU40" s="571"/>
      <c r="BV40" s="572">
        <v>94</v>
      </c>
      <c r="BW40" s="331"/>
      <c r="BX40" s="331"/>
      <c r="BY40" s="331"/>
      <c r="BZ40" s="331"/>
      <c r="CA40" s="331"/>
      <c r="CB40" s="603"/>
      <c r="CD40" s="570" t="s">
        <v>369</v>
      </c>
      <c r="CE40" s="378"/>
      <c r="CF40" s="378"/>
      <c r="CG40" s="378"/>
      <c r="CH40" s="378"/>
      <c r="CI40" s="378"/>
      <c r="CJ40" s="378"/>
      <c r="CK40" s="378"/>
      <c r="CL40" s="378"/>
      <c r="CM40" s="378"/>
      <c r="CN40" s="378"/>
      <c r="CO40" s="378"/>
      <c r="CP40" s="378"/>
      <c r="CQ40" s="571"/>
      <c r="CR40" s="572">
        <v>96142</v>
      </c>
      <c r="CS40" s="331"/>
      <c r="CT40" s="331"/>
      <c r="CU40" s="331"/>
      <c r="CV40" s="331"/>
      <c r="CW40" s="331"/>
      <c r="CX40" s="331"/>
      <c r="CY40" s="585"/>
      <c r="CZ40" s="575">
        <v>1.3</v>
      </c>
      <c r="DA40" s="576"/>
      <c r="DB40" s="576"/>
      <c r="DC40" s="577"/>
      <c r="DD40" s="578">
        <v>91012</v>
      </c>
      <c r="DE40" s="331"/>
      <c r="DF40" s="331"/>
      <c r="DG40" s="331"/>
      <c r="DH40" s="331"/>
      <c r="DI40" s="331"/>
      <c r="DJ40" s="331"/>
      <c r="DK40" s="585"/>
      <c r="DL40" s="578">
        <v>91012</v>
      </c>
      <c r="DM40" s="331"/>
      <c r="DN40" s="331"/>
      <c r="DO40" s="331"/>
      <c r="DP40" s="331"/>
      <c r="DQ40" s="331"/>
      <c r="DR40" s="331"/>
      <c r="DS40" s="331"/>
      <c r="DT40" s="331"/>
      <c r="DU40" s="331"/>
      <c r="DV40" s="585"/>
      <c r="DW40" s="575">
        <v>2.2999999999999998</v>
      </c>
      <c r="DX40" s="576"/>
      <c r="DY40" s="576"/>
      <c r="DZ40" s="576"/>
      <c r="EA40" s="576"/>
      <c r="EB40" s="576"/>
      <c r="EC40" s="604"/>
    </row>
    <row r="41" spans="2:133" ht="11.25" customHeight="1" x14ac:dyDescent="0.2">
      <c r="B41" s="550" t="s">
        <v>423</v>
      </c>
      <c r="C41" s="551"/>
      <c r="D41" s="551"/>
      <c r="E41" s="551"/>
      <c r="F41" s="551"/>
      <c r="G41" s="551"/>
      <c r="H41" s="551"/>
      <c r="I41" s="551"/>
      <c r="J41" s="551"/>
      <c r="K41" s="551"/>
      <c r="L41" s="551"/>
      <c r="M41" s="551"/>
      <c r="N41" s="551"/>
      <c r="O41" s="551"/>
      <c r="P41" s="551"/>
      <c r="Q41" s="552"/>
      <c r="R41" s="553">
        <v>7551009</v>
      </c>
      <c r="S41" s="592"/>
      <c r="T41" s="592"/>
      <c r="U41" s="592"/>
      <c r="V41" s="592"/>
      <c r="W41" s="592"/>
      <c r="X41" s="592"/>
      <c r="Y41" s="595"/>
      <c r="Z41" s="596">
        <v>100</v>
      </c>
      <c r="AA41" s="596"/>
      <c r="AB41" s="596"/>
      <c r="AC41" s="596"/>
      <c r="AD41" s="597">
        <v>4006543</v>
      </c>
      <c r="AE41" s="597"/>
      <c r="AF41" s="597"/>
      <c r="AG41" s="597"/>
      <c r="AH41" s="597"/>
      <c r="AI41" s="597"/>
      <c r="AJ41" s="597"/>
      <c r="AK41" s="597"/>
      <c r="AL41" s="556">
        <v>100</v>
      </c>
      <c r="AM41" s="598"/>
      <c r="AN41" s="598"/>
      <c r="AO41" s="599"/>
      <c r="AQ41" s="600" t="s">
        <v>425</v>
      </c>
      <c r="AR41" s="436"/>
      <c r="AS41" s="436"/>
      <c r="AT41" s="436"/>
      <c r="AU41" s="436"/>
      <c r="AV41" s="436"/>
      <c r="AW41" s="436"/>
      <c r="AX41" s="436"/>
      <c r="AY41" s="601"/>
      <c r="AZ41" s="572">
        <v>106921</v>
      </c>
      <c r="BA41" s="331"/>
      <c r="BB41" s="331"/>
      <c r="BC41" s="331"/>
      <c r="BD41" s="573"/>
      <c r="BE41" s="573"/>
      <c r="BF41" s="602"/>
      <c r="BG41" s="566"/>
      <c r="BH41" s="427"/>
      <c r="BI41" s="427"/>
      <c r="BJ41" s="427"/>
      <c r="BK41" s="427"/>
      <c r="BL41" s="7"/>
      <c r="BM41" s="378" t="s">
        <v>344</v>
      </c>
      <c r="BN41" s="378"/>
      <c r="BO41" s="378"/>
      <c r="BP41" s="378"/>
      <c r="BQ41" s="378"/>
      <c r="BR41" s="378"/>
      <c r="BS41" s="378"/>
      <c r="BT41" s="378"/>
      <c r="BU41" s="571"/>
      <c r="BV41" s="572">
        <v>2</v>
      </c>
      <c r="BW41" s="331"/>
      <c r="BX41" s="331"/>
      <c r="BY41" s="331"/>
      <c r="BZ41" s="331"/>
      <c r="CA41" s="331"/>
      <c r="CB41" s="603"/>
      <c r="CD41" s="570" t="s">
        <v>283</v>
      </c>
      <c r="CE41" s="378"/>
      <c r="CF41" s="378"/>
      <c r="CG41" s="378"/>
      <c r="CH41" s="378"/>
      <c r="CI41" s="378"/>
      <c r="CJ41" s="378"/>
      <c r="CK41" s="378"/>
      <c r="CL41" s="378"/>
      <c r="CM41" s="378"/>
      <c r="CN41" s="378"/>
      <c r="CO41" s="378"/>
      <c r="CP41" s="378"/>
      <c r="CQ41" s="571"/>
      <c r="CR41" s="572" t="s">
        <v>195</v>
      </c>
      <c r="CS41" s="573"/>
      <c r="CT41" s="573"/>
      <c r="CU41" s="573"/>
      <c r="CV41" s="573"/>
      <c r="CW41" s="573"/>
      <c r="CX41" s="573"/>
      <c r="CY41" s="574"/>
      <c r="CZ41" s="575" t="s">
        <v>195</v>
      </c>
      <c r="DA41" s="576"/>
      <c r="DB41" s="576"/>
      <c r="DC41" s="577"/>
      <c r="DD41" s="578" t="s">
        <v>195</v>
      </c>
      <c r="DE41" s="573"/>
      <c r="DF41" s="573"/>
      <c r="DG41" s="573"/>
      <c r="DH41" s="573"/>
      <c r="DI41" s="573"/>
      <c r="DJ41" s="573"/>
      <c r="DK41" s="574"/>
      <c r="DL41" s="579"/>
      <c r="DM41" s="580"/>
      <c r="DN41" s="580"/>
      <c r="DO41" s="580"/>
      <c r="DP41" s="580"/>
      <c r="DQ41" s="580"/>
      <c r="DR41" s="580"/>
      <c r="DS41" s="580"/>
      <c r="DT41" s="580"/>
      <c r="DU41" s="580"/>
      <c r="DV41" s="581"/>
      <c r="DW41" s="582"/>
      <c r="DX41" s="583"/>
      <c r="DY41" s="583"/>
      <c r="DZ41" s="583"/>
      <c r="EA41" s="583"/>
      <c r="EB41" s="583"/>
      <c r="EC41" s="584"/>
    </row>
    <row r="42" spans="2:133" ht="11.25" customHeight="1" x14ac:dyDescent="0.2">
      <c r="AQ42" s="589" t="s">
        <v>426</v>
      </c>
      <c r="AR42" s="590"/>
      <c r="AS42" s="590"/>
      <c r="AT42" s="590"/>
      <c r="AU42" s="590"/>
      <c r="AV42" s="590"/>
      <c r="AW42" s="590"/>
      <c r="AX42" s="590"/>
      <c r="AY42" s="591"/>
      <c r="AZ42" s="553">
        <v>293547</v>
      </c>
      <c r="BA42" s="592"/>
      <c r="BB42" s="592"/>
      <c r="BC42" s="592"/>
      <c r="BD42" s="554"/>
      <c r="BE42" s="554"/>
      <c r="BF42" s="593"/>
      <c r="BG42" s="354"/>
      <c r="BH42" s="355"/>
      <c r="BI42" s="355"/>
      <c r="BJ42" s="355"/>
      <c r="BK42" s="355"/>
      <c r="BL42" s="20"/>
      <c r="BM42" s="551" t="s">
        <v>427</v>
      </c>
      <c r="BN42" s="551"/>
      <c r="BO42" s="551"/>
      <c r="BP42" s="551"/>
      <c r="BQ42" s="551"/>
      <c r="BR42" s="551"/>
      <c r="BS42" s="551"/>
      <c r="BT42" s="551"/>
      <c r="BU42" s="552"/>
      <c r="BV42" s="553">
        <v>441</v>
      </c>
      <c r="BW42" s="592"/>
      <c r="BX42" s="592"/>
      <c r="BY42" s="592"/>
      <c r="BZ42" s="592"/>
      <c r="CA42" s="592"/>
      <c r="CB42" s="594"/>
      <c r="CD42" s="570" t="s">
        <v>274</v>
      </c>
      <c r="CE42" s="378"/>
      <c r="CF42" s="378"/>
      <c r="CG42" s="378"/>
      <c r="CH42" s="378"/>
      <c r="CI42" s="378"/>
      <c r="CJ42" s="378"/>
      <c r="CK42" s="378"/>
      <c r="CL42" s="378"/>
      <c r="CM42" s="378"/>
      <c r="CN42" s="378"/>
      <c r="CO42" s="378"/>
      <c r="CP42" s="378"/>
      <c r="CQ42" s="571"/>
      <c r="CR42" s="572">
        <v>2097930</v>
      </c>
      <c r="CS42" s="573"/>
      <c r="CT42" s="573"/>
      <c r="CU42" s="573"/>
      <c r="CV42" s="573"/>
      <c r="CW42" s="573"/>
      <c r="CX42" s="573"/>
      <c r="CY42" s="574"/>
      <c r="CZ42" s="575">
        <v>28.1</v>
      </c>
      <c r="DA42" s="576"/>
      <c r="DB42" s="576"/>
      <c r="DC42" s="577"/>
      <c r="DD42" s="578">
        <v>954310</v>
      </c>
      <c r="DE42" s="573"/>
      <c r="DF42" s="573"/>
      <c r="DG42" s="573"/>
      <c r="DH42" s="573"/>
      <c r="DI42" s="573"/>
      <c r="DJ42" s="573"/>
      <c r="DK42" s="574"/>
      <c r="DL42" s="579"/>
      <c r="DM42" s="580"/>
      <c r="DN42" s="580"/>
      <c r="DO42" s="580"/>
      <c r="DP42" s="580"/>
      <c r="DQ42" s="580"/>
      <c r="DR42" s="580"/>
      <c r="DS42" s="580"/>
      <c r="DT42" s="580"/>
      <c r="DU42" s="580"/>
      <c r="DV42" s="581"/>
      <c r="DW42" s="582"/>
      <c r="DX42" s="583"/>
      <c r="DY42" s="583"/>
      <c r="DZ42" s="583"/>
      <c r="EA42" s="583"/>
      <c r="EB42" s="583"/>
      <c r="EC42" s="584"/>
    </row>
    <row r="43" spans="2:133" ht="11.25" customHeight="1" x14ac:dyDescent="0.2">
      <c r="B43" s="1" t="s">
        <v>48</v>
      </c>
      <c r="CD43" s="570" t="s">
        <v>79</v>
      </c>
      <c r="CE43" s="378"/>
      <c r="CF43" s="378"/>
      <c r="CG43" s="378"/>
      <c r="CH43" s="378"/>
      <c r="CI43" s="378"/>
      <c r="CJ43" s="378"/>
      <c r="CK43" s="378"/>
      <c r="CL43" s="378"/>
      <c r="CM43" s="378"/>
      <c r="CN43" s="378"/>
      <c r="CO43" s="378"/>
      <c r="CP43" s="378"/>
      <c r="CQ43" s="571"/>
      <c r="CR43" s="572" t="s">
        <v>195</v>
      </c>
      <c r="CS43" s="573"/>
      <c r="CT43" s="573"/>
      <c r="CU43" s="573"/>
      <c r="CV43" s="573"/>
      <c r="CW43" s="573"/>
      <c r="CX43" s="573"/>
      <c r="CY43" s="574"/>
      <c r="CZ43" s="575" t="s">
        <v>195</v>
      </c>
      <c r="DA43" s="576"/>
      <c r="DB43" s="576"/>
      <c r="DC43" s="577"/>
      <c r="DD43" s="578" t="s">
        <v>195</v>
      </c>
      <c r="DE43" s="573"/>
      <c r="DF43" s="573"/>
      <c r="DG43" s="573"/>
      <c r="DH43" s="573"/>
      <c r="DI43" s="573"/>
      <c r="DJ43" s="573"/>
      <c r="DK43" s="574"/>
      <c r="DL43" s="579"/>
      <c r="DM43" s="580"/>
      <c r="DN43" s="580"/>
      <c r="DO43" s="580"/>
      <c r="DP43" s="580"/>
      <c r="DQ43" s="580"/>
      <c r="DR43" s="580"/>
      <c r="DS43" s="580"/>
      <c r="DT43" s="580"/>
      <c r="DU43" s="580"/>
      <c r="DV43" s="581"/>
      <c r="DW43" s="582"/>
      <c r="DX43" s="583"/>
      <c r="DY43" s="583"/>
      <c r="DZ43" s="583"/>
      <c r="EA43" s="583"/>
      <c r="EB43" s="583"/>
      <c r="EC43" s="584"/>
    </row>
    <row r="44" spans="2:133" ht="11.25" customHeight="1" x14ac:dyDescent="0.2">
      <c r="B44" s="587" t="s">
        <v>404</v>
      </c>
      <c r="C44" s="587"/>
      <c r="D44" s="587"/>
      <c r="E44" s="587"/>
      <c r="F44" s="587"/>
      <c r="G44" s="587"/>
      <c r="H44" s="587"/>
      <c r="I44" s="587"/>
      <c r="J44" s="587"/>
      <c r="K44" s="587"/>
      <c r="L44" s="587"/>
      <c r="M44" s="587"/>
      <c r="N44" s="587"/>
      <c r="O44" s="587"/>
      <c r="P44" s="587"/>
      <c r="Q44" s="587"/>
      <c r="R44" s="587"/>
      <c r="S44" s="587"/>
      <c r="T44" s="587"/>
      <c r="U44" s="587"/>
      <c r="V44" s="587"/>
      <c r="W44" s="587"/>
      <c r="X44" s="587"/>
      <c r="Y44" s="587"/>
      <c r="Z44" s="587"/>
      <c r="AA44" s="587"/>
      <c r="AB44" s="587"/>
      <c r="AC44" s="587"/>
      <c r="AD44" s="587"/>
      <c r="AE44" s="587"/>
      <c r="AF44" s="587"/>
      <c r="AG44" s="587"/>
      <c r="AH44" s="587"/>
      <c r="AI44" s="587"/>
      <c r="AJ44" s="587"/>
      <c r="AK44" s="587"/>
      <c r="AL44" s="587"/>
      <c r="AM44" s="587"/>
      <c r="AN44" s="587"/>
      <c r="AO44" s="587"/>
      <c r="AP44" s="587"/>
      <c r="AQ44" s="587"/>
      <c r="AR44" s="587"/>
      <c r="AS44" s="587"/>
      <c r="AT44" s="587"/>
      <c r="AU44" s="587"/>
      <c r="AV44" s="587"/>
      <c r="AW44" s="587"/>
      <c r="AX44" s="587"/>
      <c r="AY44" s="587"/>
      <c r="AZ44" s="587"/>
      <c r="BA44" s="587"/>
      <c r="BB44" s="587"/>
      <c r="BC44" s="587"/>
      <c r="BD44" s="587"/>
      <c r="BE44" s="587"/>
      <c r="BF44" s="587"/>
      <c r="BG44" s="587"/>
      <c r="BH44" s="587"/>
      <c r="BI44" s="587"/>
      <c r="BJ44" s="587"/>
      <c r="BK44" s="587"/>
      <c r="BL44" s="587"/>
      <c r="BM44" s="587"/>
      <c r="BN44" s="587"/>
      <c r="BO44" s="587"/>
      <c r="BP44" s="587"/>
      <c r="BQ44" s="587"/>
      <c r="BR44" s="587"/>
      <c r="BS44" s="587"/>
      <c r="BT44" s="587"/>
      <c r="BU44" s="587"/>
      <c r="BV44" s="587"/>
      <c r="BW44" s="587"/>
      <c r="BX44" s="587"/>
      <c r="BY44" s="587"/>
      <c r="BZ44" s="587"/>
      <c r="CA44" s="587"/>
      <c r="CB44" s="587"/>
      <c r="CC44" s="588"/>
      <c r="CD44" s="359" t="s">
        <v>169</v>
      </c>
      <c r="CE44" s="361"/>
      <c r="CF44" s="570" t="s">
        <v>428</v>
      </c>
      <c r="CG44" s="378"/>
      <c r="CH44" s="378"/>
      <c r="CI44" s="378"/>
      <c r="CJ44" s="378"/>
      <c r="CK44" s="378"/>
      <c r="CL44" s="378"/>
      <c r="CM44" s="378"/>
      <c r="CN44" s="378"/>
      <c r="CO44" s="378"/>
      <c r="CP44" s="378"/>
      <c r="CQ44" s="571"/>
      <c r="CR44" s="572">
        <v>2064685</v>
      </c>
      <c r="CS44" s="331"/>
      <c r="CT44" s="331"/>
      <c r="CU44" s="331"/>
      <c r="CV44" s="331"/>
      <c r="CW44" s="331"/>
      <c r="CX44" s="331"/>
      <c r="CY44" s="585"/>
      <c r="CZ44" s="575">
        <v>27.6</v>
      </c>
      <c r="DA44" s="319"/>
      <c r="DB44" s="319"/>
      <c r="DC44" s="586"/>
      <c r="DD44" s="578">
        <v>949960</v>
      </c>
      <c r="DE44" s="331"/>
      <c r="DF44" s="331"/>
      <c r="DG44" s="331"/>
      <c r="DH44" s="331"/>
      <c r="DI44" s="331"/>
      <c r="DJ44" s="331"/>
      <c r="DK44" s="585"/>
      <c r="DL44" s="579"/>
      <c r="DM44" s="580"/>
      <c r="DN44" s="580"/>
      <c r="DO44" s="580"/>
      <c r="DP44" s="580"/>
      <c r="DQ44" s="580"/>
      <c r="DR44" s="580"/>
      <c r="DS44" s="580"/>
      <c r="DT44" s="580"/>
      <c r="DU44" s="580"/>
      <c r="DV44" s="581"/>
      <c r="DW44" s="582"/>
      <c r="DX44" s="583"/>
      <c r="DY44" s="583"/>
      <c r="DZ44" s="583"/>
      <c r="EA44" s="583"/>
      <c r="EB44" s="583"/>
      <c r="EC44" s="584"/>
    </row>
    <row r="45" spans="2:133" ht="11.25" customHeight="1" x14ac:dyDescent="0.2">
      <c r="B45" s="587" t="s">
        <v>261</v>
      </c>
      <c r="C45" s="587"/>
      <c r="D45" s="587"/>
      <c r="E45" s="587"/>
      <c r="F45" s="587"/>
      <c r="G45" s="587"/>
      <c r="H45" s="587"/>
      <c r="I45" s="587"/>
      <c r="J45" s="587"/>
      <c r="K45" s="587"/>
      <c r="L45" s="587"/>
      <c r="M45" s="587"/>
      <c r="N45" s="587"/>
      <c r="O45" s="587"/>
      <c r="P45" s="587"/>
      <c r="Q45" s="587"/>
      <c r="R45" s="587"/>
      <c r="S45" s="587"/>
      <c r="T45" s="587"/>
      <c r="U45" s="587"/>
      <c r="V45" s="587"/>
      <c r="W45" s="587"/>
      <c r="X45" s="587"/>
      <c r="Y45" s="587"/>
      <c r="Z45" s="587"/>
      <c r="AA45" s="587"/>
      <c r="AB45" s="587"/>
      <c r="AC45" s="587"/>
      <c r="AD45" s="587"/>
      <c r="AE45" s="587"/>
      <c r="AF45" s="587"/>
      <c r="AG45" s="587"/>
      <c r="AH45" s="587"/>
      <c r="AI45" s="587"/>
      <c r="AJ45" s="587"/>
      <c r="AK45" s="587"/>
      <c r="AL45" s="587"/>
      <c r="AM45" s="587"/>
      <c r="AN45" s="587"/>
      <c r="AO45" s="587"/>
      <c r="AP45" s="587"/>
      <c r="AQ45" s="587"/>
      <c r="AR45" s="587"/>
      <c r="AS45" s="587"/>
      <c r="AT45" s="587"/>
      <c r="AU45" s="587"/>
      <c r="AV45" s="587"/>
      <c r="AW45" s="587"/>
      <c r="AX45" s="587"/>
      <c r="AY45" s="587"/>
      <c r="AZ45" s="587"/>
      <c r="BA45" s="587"/>
      <c r="BB45" s="587"/>
      <c r="BC45" s="587"/>
      <c r="BD45" s="587"/>
      <c r="BE45" s="587"/>
      <c r="BF45" s="587"/>
      <c r="BG45" s="587"/>
      <c r="BH45" s="587"/>
      <c r="BI45" s="587"/>
      <c r="BJ45" s="587"/>
      <c r="BK45" s="587"/>
      <c r="BL45" s="587"/>
      <c r="BM45" s="587"/>
      <c r="BN45" s="587"/>
      <c r="BO45" s="587"/>
      <c r="BP45" s="587"/>
      <c r="BQ45" s="587"/>
      <c r="BR45" s="587"/>
      <c r="BS45" s="587"/>
      <c r="BT45" s="587"/>
      <c r="BU45" s="587"/>
      <c r="BV45" s="587"/>
      <c r="BW45" s="587"/>
      <c r="BX45" s="587"/>
      <c r="BY45" s="587"/>
      <c r="BZ45" s="587"/>
      <c r="CA45" s="587"/>
      <c r="CB45" s="587"/>
      <c r="CC45" s="588"/>
      <c r="CD45" s="362"/>
      <c r="CE45" s="364"/>
      <c r="CF45" s="570" t="s">
        <v>429</v>
      </c>
      <c r="CG45" s="378"/>
      <c r="CH45" s="378"/>
      <c r="CI45" s="378"/>
      <c r="CJ45" s="378"/>
      <c r="CK45" s="378"/>
      <c r="CL45" s="378"/>
      <c r="CM45" s="378"/>
      <c r="CN45" s="378"/>
      <c r="CO45" s="378"/>
      <c r="CP45" s="378"/>
      <c r="CQ45" s="571"/>
      <c r="CR45" s="572">
        <v>1699274</v>
      </c>
      <c r="CS45" s="573"/>
      <c r="CT45" s="573"/>
      <c r="CU45" s="573"/>
      <c r="CV45" s="573"/>
      <c r="CW45" s="573"/>
      <c r="CX45" s="573"/>
      <c r="CY45" s="574"/>
      <c r="CZ45" s="575">
        <v>22.7</v>
      </c>
      <c r="DA45" s="576"/>
      <c r="DB45" s="576"/>
      <c r="DC45" s="577"/>
      <c r="DD45" s="578">
        <v>784865</v>
      </c>
      <c r="DE45" s="573"/>
      <c r="DF45" s="573"/>
      <c r="DG45" s="573"/>
      <c r="DH45" s="573"/>
      <c r="DI45" s="573"/>
      <c r="DJ45" s="573"/>
      <c r="DK45" s="574"/>
      <c r="DL45" s="579"/>
      <c r="DM45" s="580"/>
      <c r="DN45" s="580"/>
      <c r="DO45" s="580"/>
      <c r="DP45" s="580"/>
      <c r="DQ45" s="580"/>
      <c r="DR45" s="580"/>
      <c r="DS45" s="580"/>
      <c r="DT45" s="580"/>
      <c r="DU45" s="580"/>
      <c r="DV45" s="581"/>
      <c r="DW45" s="582"/>
      <c r="DX45" s="583"/>
      <c r="DY45" s="583"/>
      <c r="DZ45" s="583"/>
      <c r="EA45" s="583"/>
      <c r="EB45" s="583"/>
      <c r="EC45" s="584"/>
    </row>
    <row r="46" spans="2:133" ht="11.25" customHeight="1" x14ac:dyDescent="0.2">
      <c r="B46" s="41"/>
      <c r="CD46" s="362"/>
      <c r="CE46" s="364"/>
      <c r="CF46" s="570" t="s">
        <v>430</v>
      </c>
      <c r="CG46" s="378"/>
      <c r="CH46" s="378"/>
      <c r="CI46" s="378"/>
      <c r="CJ46" s="378"/>
      <c r="CK46" s="378"/>
      <c r="CL46" s="378"/>
      <c r="CM46" s="378"/>
      <c r="CN46" s="378"/>
      <c r="CO46" s="378"/>
      <c r="CP46" s="378"/>
      <c r="CQ46" s="571"/>
      <c r="CR46" s="572">
        <v>344786</v>
      </c>
      <c r="CS46" s="331"/>
      <c r="CT46" s="331"/>
      <c r="CU46" s="331"/>
      <c r="CV46" s="331"/>
      <c r="CW46" s="331"/>
      <c r="CX46" s="331"/>
      <c r="CY46" s="585"/>
      <c r="CZ46" s="575">
        <v>4.5999999999999996</v>
      </c>
      <c r="DA46" s="319"/>
      <c r="DB46" s="319"/>
      <c r="DC46" s="586"/>
      <c r="DD46" s="578">
        <v>150754</v>
      </c>
      <c r="DE46" s="331"/>
      <c r="DF46" s="331"/>
      <c r="DG46" s="331"/>
      <c r="DH46" s="331"/>
      <c r="DI46" s="331"/>
      <c r="DJ46" s="331"/>
      <c r="DK46" s="585"/>
      <c r="DL46" s="579"/>
      <c r="DM46" s="580"/>
      <c r="DN46" s="580"/>
      <c r="DO46" s="580"/>
      <c r="DP46" s="580"/>
      <c r="DQ46" s="580"/>
      <c r="DR46" s="580"/>
      <c r="DS46" s="580"/>
      <c r="DT46" s="580"/>
      <c r="DU46" s="580"/>
      <c r="DV46" s="581"/>
      <c r="DW46" s="582"/>
      <c r="DX46" s="583"/>
      <c r="DY46" s="583"/>
      <c r="DZ46" s="583"/>
      <c r="EA46" s="583"/>
      <c r="EB46" s="583"/>
      <c r="EC46" s="584"/>
    </row>
    <row r="47" spans="2:133" ht="11.25" customHeight="1" x14ac:dyDescent="0.2">
      <c r="B47" s="41"/>
      <c r="CD47" s="362"/>
      <c r="CE47" s="364"/>
      <c r="CF47" s="570" t="s">
        <v>431</v>
      </c>
      <c r="CG47" s="378"/>
      <c r="CH47" s="378"/>
      <c r="CI47" s="378"/>
      <c r="CJ47" s="378"/>
      <c r="CK47" s="378"/>
      <c r="CL47" s="378"/>
      <c r="CM47" s="378"/>
      <c r="CN47" s="378"/>
      <c r="CO47" s="378"/>
      <c r="CP47" s="378"/>
      <c r="CQ47" s="571"/>
      <c r="CR47" s="572">
        <v>33245</v>
      </c>
      <c r="CS47" s="573"/>
      <c r="CT47" s="573"/>
      <c r="CU47" s="573"/>
      <c r="CV47" s="573"/>
      <c r="CW47" s="573"/>
      <c r="CX47" s="573"/>
      <c r="CY47" s="574"/>
      <c r="CZ47" s="575">
        <v>0.4</v>
      </c>
      <c r="DA47" s="576"/>
      <c r="DB47" s="576"/>
      <c r="DC47" s="577"/>
      <c r="DD47" s="578">
        <v>4350</v>
      </c>
      <c r="DE47" s="573"/>
      <c r="DF47" s="573"/>
      <c r="DG47" s="573"/>
      <c r="DH47" s="573"/>
      <c r="DI47" s="573"/>
      <c r="DJ47" s="573"/>
      <c r="DK47" s="574"/>
      <c r="DL47" s="579"/>
      <c r="DM47" s="580"/>
      <c r="DN47" s="580"/>
      <c r="DO47" s="580"/>
      <c r="DP47" s="580"/>
      <c r="DQ47" s="580"/>
      <c r="DR47" s="580"/>
      <c r="DS47" s="580"/>
      <c r="DT47" s="580"/>
      <c r="DU47" s="580"/>
      <c r="DV47" s="581"/>
      <c r="DW47" s="582"/>
      <c r="DX47" s="583"/>
      <c r="DY47" s="583"/>
      <c r="DZ47" s="583"/>
      <c r="EA47" s="583"/>
      <c r="EB47" s="583"/>
      <c r="EC47" s="584"/>
    </row>
    <row r="48" spans="2:133" ht="10.8" x14ac:dyDescent="0.2">
      <c r="B48" s="41"/>
      <c r="CD48" s="365"/>
      <c r="CE48" s="367"/>
      <c r="CF48" s="570" t="s">
        <v>362</v>
      </c>
      <c r="CG48" s="378"/>
      <c r="CH48" s="378"/>
      <c r="CI48" s="378"/>
      <c r="CJ48" s="378"/>
      <c r="CK48" s="378"/>
      <c r="CL48" s="378"/>
      <c r="CM48" s="378"/>
      <c r="CN48" s="378"/>
      <c r="CO48" s="378"/>
      <c r="CP48" s="378"/>
      <c r="CQ48" s="571"/>
      <c r="CR48" s="572" t="s">
        <v>195</v>
      </c>
      <c r="CS48" s="331"/>
      <c r="CT48" s="331"/>
      <c r="CU48" s="331"/>
      <c r="CV48" s="331"/>
      <c r="CW48" s="331"/>
      <c r="CX48" s="331"/>
      <c r="CY48" s="585"/>
      <c r="CZ48" s="575" t="s">
        <v>195</v>
      </c>
      <c r="DA48" s="319"/>
      <c r="DB48" s="319"/>
      <c r="DC48" s="586"/>
      <c r="DD48" s="578" t="s">
        <v>195</v>
      </c>
      <c r="DE48" s="331"/>
      <c r="DF48" s="331"/>
      <c r="DG48" s="331"/>
      <c r="DH48" s="331"/>
      <c r="DI48" s="331"/>
      <c r="DJ48" s="331"/>
      <c r="DK48" s="585"/>
      <c r="DL48" s="579"/>
      <c r="DM48" s="580"/>
      <c r="DN48" s="580"/>
      <c r="DO48" s="580"/>
      <c r="DP48" s="580"/>
      <c r="DQ48" s="580"/>
      <c r="DR48" s="580"/>
      <c r="DS48" s="580"/>
      <c r="DT48" s="580"/>
      <c r="DU48" s="580"/>
      <c r="DV48" s="581"/>
      <c r="DW48" s="582"/>
      <c r="DX48" s="583"/>
      <c r="DY48" s="583"/>
      <c r="DZ48" s="583"/>
      <c r="EA48" s="583"/>
      <c r="EB48" s="583"/>
      <c r="EC48" s="584"/>
    </row>
    <row r="49" spans="2:133" ht="11.25" customHeight="1" x14ac:dyDescent="0.2">
      <c r="B49" s="41"/>
      <c r="CD49" s="550" t="s">
        <v>187</v>
      </c>
      <c r="CE49" s="551"/>
      <c r="CF49" s="551"/>
      <c r="CG49" s="551"/>
      <c r="CH49" s="551"/>
      <c r="CI49" s="551"/>
      <c r="CJ49" s="551"/>
      <c r="CK49" s="551"/>
      <c r="CL49" s="551"/>
      <c r="CM49" s="551"/>
      <c r="CN49" s="551"/>
      <c r="CO49" s="551"/>
      <c r="CP49" s="551"/>
      <c r="CQ49" s="552"/>
      <c r="CR49" s="553">
        <v>7476102</v>
      </c>
      <c r="CS49" s="554"/>
      <c r="CT49" s="554"/>
      <c r="CU49" s="554"/>
      <c r="CV49" s="554"/>
      <c r="CW49" s="554"/>
      <c r="CX49" s="554"/>
      <c r="CY49" s="555"/>
      <c r="CZ49" s="556">
        <v>100</v>
      </c>
      <c r="DA49" s="557"/>
      <c r="DB49" s="557"/>
      <c r="DC49" s="558"/>
      <c r="DD49" s="559">
        <v>5312745</v>
      </c>
      <c r="DE49" s="554"/>
      <c r="DF49" s="554"/>
      <c r="DG49" s="554"/>
      <c r="DH49" s="554"/>
      <c r="DI49" s="554"/>
      <c r="DJ49" s="554"/>
      <c r="DK49" s="555"/>
      <c r="DL49" s="560"/>
      <c r="DM49" s="561"/>
      <c r="DN49" s="561"/>
      <c r="DO49" s="561"/>
      <c r="DP49" s="561"/>
      <c r="DQ49" s="561"/>
      <c r="DR49" s="561"/>
      <c r="DS49" s="561"/>
      <c r="DT49" s="561"/>
      <c r="DU49" s="561"/>
      <c r="DV49" s="562"/>
      <c r="DW49" s="563"/>
      <c r="DX49" s="564"/>
      <c r="DY49" s="564"/>
      <c r="DZ49" s="564"/>
      <c r="EA49" s="564"/>
      <c r="EB49" s="564"/>
      <c r="EC49" s="565"/>
    </row>
  </sheetData>
  <sheetProtection algorithmName="SHA-512" hashValue="mwgcE+miZn5+O9KCrQVOIW+bZOzaoGB3GXOmcZCw13tZi1YwpAsM6rzebZRsjhPG1ooMbqNperq3xDLKcK6+YA==" saltValue="xZ19WIOF2u7KzqzClY7B9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R7:CY7"/>
    <mergeCell ref="CZ7:DC7"/>
    <mergeCell ref="DD7:DP7"/>
    <mergeCell ref="DQ7:EC7"/>
    <mergeCell ref="B6:Q6"/>
    <mergeCell ref="R6:Y6"/>
    <mergeCell ref="Z6:AC6"/>
    <mergeCell ref="AD6:AK6"/>
    <mergeCell ref="AL6:AO6"/>
    <mergeCell ref="AP6:BF6"/>
    <mergeCell ref="BG6:BN6"/>
    <mergeCell ref="BO6:BR6"/>
    <mergeCell ref="BS6:CB6"/>
    <mergeCell ref="CD5:CQ5"/>
    <mergeCell ref="CR5:CY5"/>
    <mergeCell ref="CZ5:DC5"/>
    <mergeCell ref="DD5:DP5"/>
    <mergeCell ref="DQ5:EC5"/>
    <mergeCell ref="CD6:CQ6"/>
    <mergeCell ref="CR6:CY6"/>
    <mergeCell ref="CZ6:DC6"/>
    <mergeCell ref="DD6:DP6"/>
    <mergeCell ref="DQ6:EC6"/>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7:CQ7"/>
    <mergeCell ref="B9:Q9"/>
    <mergeCell ref="R9:Y9"/>
    <mergeCell ref="Z9:AC9"/>
    <mergeCell ref="AD9:AK9"/>
    <mergeCell ref="AL9:AO9"/>
    <mergeCell ref="AP9:BF9"/>
    <mergeCell ref="BG9:BN9"/>
    <mergeCell ref="BO9:BR9"/>
    <mergeCell ref="BS9:CB9"/>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DQ9:EC9"/>
    <mergeCell ref="CD10:CQ10"/>
    <mergeCell ref="CR10:CY10"/>
    <mergeCell ref="CZ10:DC10"/>
    <mergeCell ref="DD10:DP10"/>
    <mergeCell ref="DQ10:EC10"/>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11:CQ11"/>
    <mergeCell ref="B13:Q13"/>
    <mergeCell ref="R13:Y13"/>
    <mergeCell ref="Z13:AC13"/>
    <mergeCell ref="AD13:AK13"/>
    <mergeCell ref="AL13:AO13"/>
    <mergeCell ref="AP13:BF13"/>
    <mergeCell ref="BG13:BN13"/>
    <mergeCell ref="BO13:BR13"/>
    <mergeCell ref="BS13:CB13"/>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CD13:CQ13"/>
    <mergeCell ref="CR13:CY13"/>
    <mergeCell ref="CZ13:DC13"/>
    <mergeCell ref="DD13:DP13"/>
    <mergeCell ref="DQ13:EC13"/>
    <mergeCell ref="CD14:CQ14"/>
    <mergeCell ref="CR14:CY14"/>
    <mergeCell ref="CZ14:DC14"/>
    <mergeCell ref="DD14:DP14"/>
    <mergeCell ref="DQ14:EC14"/>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5:CQ15"/>
    <mergeCell ref="B17:Q17"/>
    <mergeCell ref="R17:Y17"/>
    <mergeCell ref="Z17:AC17"/>
    <mergeCell ref="AD17:AK17"/>
    <mergeCell ref="AL17:AO17"/>
    <mergeCell ref="AP17:BF17"/>
    <mergeCell ref="BG17:BN17"/>
    <mergeCell ref="BO17:BR17"/>
    <mergeCell ref="BS17:CB17"/>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CD17:CQ17"/>
    <mergeCell ref="CR17:CY17"/>
    <mergeCell ref="CZ17:DC17"/>
    <mergeCell ref="DD17:DP17"/>
    <mergeCell ref="DQ17:EC17"/>
    <mergeCell ref="CD18:CQ18"/>
    <mergeCell ref="CR18:CY18"/>
    <mergeCell ref="CZ18:DC18"/>
    <mergeCell ref="DD18:DP18"/>
    <mergeCell ref="DQ18:EC18"/>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9:CQ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B4" zoomScale="70" zoomScaleNormal="70" zoomScaleSheetLayoutView="70" workbookViewId="0">
      <selection activeCell="AP14" sqref="AP14:AT14"/>
    </sheetView>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971" t="s">
        <v>295</v>
      </c>
      <c r="B2" s="971"/>
      <c r="C2" s="971"/>
      <c r="D2" s="971"/>
      <c r="E2" s="971"/>
      <c r="F2" s="971"/>
      <c r="G2" s="971"/>
      <c r="H2" s="971"/>
      <c r="I2" s="971"/>
      <c r="J2" s="971"/>
      <c r="K2" s="971"/>
      <c r="L2" s="971"/>
      <c r="M2" s="971"/>
      <c r="N2" s="971"/>
      <c r="O2" s="971"/>
      <c r="P2" s="971"/>
      <c r="Q2" s="971"/>
      <c r="R2" s="971"/>
      <c r="S2" s="971"/>
      <c r="T2" s="971"/>
      <c r="U2" s="971"/>
      <c r="V2" s="971"/>
      <c r="W2" s="971"/>
      <c r="X2" s="971"/>
      <c r="Y2" s="971"/>
      <c r="Z2" s="971"/>
      <c r="AA2" s="971"/>
      <c r="AB2" s="971"/>
      <c r="AC2" s="971"/>
      <c r="AD2" s="971"/>
      <c r="AE2" s="971"/>
      <c r="AF2" s="971"/>
      <c r="AG2" s="971"/>
      <c r="AH2" s="971"/>
      <c r="AI2" s="971"/>
      <c r="AJ2" s="971"/>
      <c r="AK2" s="971"/>
      <c r="AL2" s="971"/>
      <c r="AM2" s="971"/>
      <c r="AN2" s="971"/>
      <c r="AO2" s="971"/>
      <c r="AP2" s="971"/>
      <c r="AQ2" s="971"/>
      <c r="AR2" s="971"/>
      <c r="AS2" s="971"/>
      <c r="AT2" s="971"/>
      <c r="AU2" s="971"/>
      <c r="AV2" s="971"/>
      <c r="AW2" s="971"/>
      <c r="AX2" s="971"/>
      <c r="AY2" s="971"/>
      <c r="AZ2" s="971"/>
      <c r="BA2" s="971"/>
      <c r="BB2" s="971"/>
      <c r="BC2" s="971"/>
      <c r="BD2" s="971"/>
      <c r="BE2" s="971"/>
      <c r="BF2" s="971"/>
      <c r="BG2" s="971"/>
      <c r="BH2" s="971"/>
      <c r="BI2" s="971"/>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72" t="s">
        <v>299</v>
      </c>
      <c r="DK2" s="973"/>
      <c r="DL2" s="973"/>
      <c r="DM2" s="973"/>
      <c r="DN2" s="973"/>
      <c r="DO2" s="974"/>
      <c r="DP2" s="50"/>
      <c r="DQ2" s="972" t="s">
        <v>302</v>
      </c>
      <c r="DR2" s="973"/>
      <c r="DS2" s="973"/>
      <c r="DT2" s="973"/>
      <c r="DU2" s="973"/>
      <c r="DV2" s="973"/>
      <c r="DW2" s="973"/>
      <c r="DX2" s="973"/>
      <c r="DY2" s="973"/>
      <c r="DZ2" s="974"/>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61" t="s">
        <v>433</v>
      </c>
      <c r="B4" s="961"/>
      <c r="C4" s="961"/>
      <c r="D4" s="961"/>
      <c r="E4" s="961"/>
      <c r="F4" s="961"/>
      <c r="G4" s="961"/>
      <c r="H4" s="961"/>
      <c r="I4" s="961"/>
      <c r="J4" s="961"/>
      <c r="K4" s="961"/>
      <c r="L4" s="961"/>
      <c r="M4" s="961"/>
      <c r="N4" s="961"/>
      <c r="O4" s="961"/>
      <c r="P4" s="961"/>
      <c r="Q4" s="961"/>
      <c r="R4" s="961"/>
      <c r="S4" s="961"/>
      <c r="T4" s="961"/>
      <c r="U4" s="961"/>
      <c r="V4" s="961"/>
      <c r="W4" s="961"/>
      <c r="X4" s="961"/>
      <c r="Y4" s="961"/>
      <c r="Z4" s="961"/>
      <c r="AA4" s="961"/>
      <c r="AB4" s="961"/>
      <c r="AC4" s="961"/>
      <c r="AD4" s="961"/>
      <c r="AE4" s="961"/>
      <c r="AF4" s="961"/>
      <c r="AG4" s="961"/>
      <c r="AH4" s="961"/>
      <c r="AI4" s="961"/>
      <c r="AJ4" s="961"/>
      <c r="AK4" s="961"/>
      <c r="AL4" s="961"/>
      <c r="AM4" s="961"/>
      <c r="AN4" s="961"/>
      <c r="AO4" s="961"/>
      <c r="AP4" s="961"/>
      <c r="AQ4" s="961"/>
      <c r="AR4" s="961"/>
      <c r="AS4" s="961"/>
      <c r="AT4" s="961"/>
      <c r="AU4" s="961"/>
      <c r="AV4" s="961"/>
      <c r="AW4" s="961"/>
      <c r="AX4" s="961"/>
      <c r="AY4" s="961"/>
      <c r="AZ4" s="56"/>
      <c r="BA4" s="56"/>
      <c r="BB4" s="56"/>
      <c r="BC4" s="56"/>
      <c r="BD4" s="56"/>
      <c r="BE4" s="67"/>
      <c r="BF4" s="67"/>
      <c r="BG4" s="67"/>
      <c r="BH4" s="67"/>
      <c r="BI4" s="67"/>
      <c r="BJ4" s="67"/>
      <c r="BK4" s="67"/>
      <c r="BL4" s="67"/>
      <c r="BM4" s="67"/>
      <c r="BN4" s="67"/>
      <c r="BO4" s="67"/>
      <c r="BP4" s="67"/>
      <c r="BQ4" s="755" t="s">
        <v>434</v>
      </c>
      <c r="BR4" s="755"/>
      <c r="BS4" s="755"/>
      <c r="BT4" s="755"/>
      <c r="BU4" s="755"/>
      <c r="BV4" s="755"/>
      <c r="BW4" s="755"/>
      <c r="BX4" s="755"/>
      <c r="BY4" s="755"/>
      <c r="BZ4" s="755"/>
      <c r="CA4" s="755"/>
      <c r="CB4" s="755"/>
      <c r="CC4" s="755"/>
      <c r="CD4" s="755"/>
      <c r="CE4" s="755"/>
      <c r="CF4" s="755"/>
      <c r="CG4" s="755"/>
      <c r="CH4" s="755"/>
      <c r="CI4" s="755"/>
      <c r="CJ4" s="755"/>
      <c r="CK4" s="755"/>
      <c r="CL4" s="755"/>
      <c r="CM4" s="755"/>
      <c r="CN4" s="755"/>
      <c r="CO4" s="755"/>
      <c r="CP4" s="755"/>
      <c r="CQ4" s="755"/>
      <c r="CR4" s="755"/>
      <c r="CS4" s="755"/>
      <c r="CT4" s="755"/>
      <c r="CU4" s="755"/>
      <c r="CV4" s="755"/>
      <c r="CW4" s="755"/>
      <c r="CX4" s="755"/>
      <c r="CY4" s="755"/>
      <c r="CZ4" s="755"/>
      <c r="DA4" s="755"/>
      <c r="DB4" s="755"/>
      <c r="DC4" s="755"/>
      <c r="DD4" s="755"/>
      <c r="DE4" s="755"/>
      <c r="DF4" s="755"/>
      <c r="DG4" s="755"/>
      <c r="DH4" s="755"/>
      <c r="DI4" s="755"/>
      <c r="DJ4" s="755"/>
      <c r="DK4" s="755"/>
      <c r="DL4" s="755"/>
      <c r="DM4" s="755"/>
      <c r="DN4" s="755"/>
      <c r="DO4" s="755"/>
      <c r="DP4" s="755"/>
      <c r="DQ4" s="755"/>
      <c r="DR4" s="755"/>
      <c r="DS4" s="755"/>
      <c r="DT4" s="755"/>
      <c r="DU4" s="755"/>
      <c r="DV4" s="755"/>
      <c r="DW4" s="755"/>
      <c r="DX4" s="755"/>
      <c r="DY4" s="755"/>
      <c r="DZ4" s="755"/>
      <c r="EA4" s="67"/>
    </row>
    <row r="5" spans="1:131" s="47" customFormat="1" ht="26.25" customHeight="1" x14ac:dyDescent="0.2">
      <c r="A5" s="659" t="s">
        <v>435</v>
      </c>
      <c r="B5" s="660"/>
      <c r="C5" s="660"/>
      <c r="D5" s="660"/>
      <c r="E5" s="660"/>
      <c r="F5" s="660"/>
      <c r="G5" s="660"/>
      <c r="H5" s="660"/>
      <c r="I5" s="660"/>
      <c r="J5" s="660"/>
      <c r="K5" s="660"/>
      <c r="L5" s="660"/>
      <c r="M5" s="660"/>
      <c r="N5" s="660"/>
      <c r="O5" s="660"/>
      <c r="P5" s="661"/>
      <c r="Q5" s="651" t="s">
        <v>175</v>
      </c>
      <c r="R5" s="652"/>
      <c r="S5" s="652"/>
      <c r="T5" s="652"/>
      <c r="U5" s="653"/>
      <c r="V5" s="651" t="s">
        <v>436</v>
      </c>
      <c r="W5" s="652"/>
      <c r="X5" s="652"/>
      <c r="Y5" s="652"/>
      <c r="Z5" s="653"/>
      <c r="AA5" s="651" t="s">
        <v>437</v>
      </c>
      <c r="AB5" s="652"/>
      <c r="AC5" s="652"/>
      <c r="AD5" s="652"/>
      <c r="AE5" s="652"/>
      <c r="AF5" s="700" t="s">
        <v>172</v>
      </c>
      <c r="AG5" s="652"/>
      <c r="AH5" s="652"/>
      <c r="AI5" s="652"/>
      <c r="AJ5" s="657"/>
      <c r="AK5" s="652" t="s">
        <v>438</v>
      </c>
      <c r="AL5" s="652"/>
      <c r="AM5" s="652"/>
      <c r="AN5" s="652"/>
      <c r="AO5" s="653"/>
      <c r="AP5" s="651" t="s">
        <v>439</v>
      </c>
      <c r="AQ5" s="652"/>
      <c r="AR5" s="652"/>
      <c r="AS5" s="652"/>
      <c r="AT5" s="653"/>
      <c r="AU5" s="651" t="s">
        <v>442</v>
      </c>
      <c r="AV5" s="652"/>
      <c r="AW5" s="652"/>
      <c r="AX5" s="652"/>
      <c r="AY5" s="657"/>
      <c r="AZ5" s="56"/>
      <c r="BA5" s="56"/>
      <c r="BB5" s="56"/>
      <c r="BC5" s="56"/>
      <c r="BD5" s="56"/>
      <c r="BE5" s="67"/>
      <c r="BF5" s="67"/>
      <c r="BG5" s="67"/>
      <c r="BH5" s="67"/>
      <c r="BI5" s="67"/>
      <c r="BJ5" s="67"/>
      <c r="BK5" s="67"/>
      <c r="BL5" s="67"/>
      <c r="BM5" s="67"/>
      <c r="BN5" s="67"/>
      <c r="BO5" s="67"/>
      <c r="BP5" s="67"/>
      <c r="BQ5" s="659" t="s">
        <v>443</v>
      </c>
      <c r="BR5" s="660"/>
      <c r="BS5" s="660"/>
      <c r="BT5" s="660"/>
      <c r="BU5" s="660"/>
      <c r="BV5" s="660"/>
      <c r="BW5" s="660"/>
      <c r="BX5" s="660"/>
      <c r="BY5" s="660"/>
      <c r="BZ5" s="660"/>
      <c r="CA5" s="660"/>
      <c r="CB5" s="660"/>
      <c r="CC5" s="660"/>
      <c r="CD5" s="660"/>
      <c r="CE5" s="660"/>
      <c r="CF5" s="660"/>
      <c r="CG5" s="661"/>
      <c r="CH5" s="651" t="s">
        <v>366</v>
      </c>
      <c r="CI5" s="652"/>
      <c r="CJ5" s="652"/>
      <c r="CK5" s="652"/>
      <c r="CL5" s="653"/>
      <c r="CM5" s="651" t="s">
        <v>323</v>
      </c>
      <c r="CN5" s="652"/>
      <c r="CO5" s="652"/>
      <c r="CP5" s="652"/>
      <c r="CQ5" s="653"/>
      <c r="CR5" s="651" t="s">
        <v>240</v>
      </c>
      <c r="CS5" s="652"/>
      <c r="CT5" s="652"/>
      <c r="CU5" s="652"/>
      <c r="CV5" s="653"/>
      <c r="CW5" s="651" t="s">
        <v>50</v>
      </c>
      <c r="CX5" s="652"/>
      <c r="CY5" s="652"/>
      <c r="CZ5" s="652"/>
      <c r="DA5" s="653"/>
      <c r="DB5" s="651" t="s">
        <v>444</v>
      </c>
      <c r="DC5" s="652"/>
      <c r="DD5" s="652"/>
      <c r="DE5" s="652"/>
      <c r="DF5" s="653"/>
      <c r="DG5" s="984" t="s">
        <v>237</v>
      </c>
      <c r="DH5" s="985"/>
      <c r="DI5" s="985"/>
      <c r="DJ5" s="985"/>
      <c r="DK5" s="986"/>
      <c r="DL5" s="984" t="s">
        <v>447</v>
      </c>
      <c r="DM5" s="985"/>
      <c r="DN5" s="985"/>
      <c r="DO5" s="985"/>
      <c r="DP5" s="986"/>
      <c r="DQ5" s="651" t="s">
        <v>448</v>
      </c>
      <c r="DR5" s="652"/>
      <c r="DS5" s="652"/>
      <c r="DT5" s="652"/>
      <c r="DU5" s="653"/>
      <c r="DV5" s="651" t="s">
        <v>442</v>
      </c>
      <c r="DW5" s="652"/>
      <c r="DX5" s="652"/>
      <c r="DY5" s="652"/>
      <c r="DZ5" s="657"/>
      <c r="EA5" s="67"/>
    </row>
    <row r="6" spans="1:131" s="47" customFormat="1" ht="26.25" customHeight="1" x14ac:dyDescent="0.2">
      <c r="A6" s="662"/>
      <c r="B6" s="663"/>
      <c r="C6" s="663"/>
      <c r="D6" s="663"/>
      <c r="E6" s="663"/>
      <c r="F6" s="663"/>
      <c r="G6" s="663"/>
      <c r="H6" s="663"/>
      <c r="I6" s="663"/>
      <c r="J6" s="663"/>
      <c r="K6" s="663"/>
      <c r="L6" s="663"/>
      <c r="M6" s="663"/>
      <c r="N6" s="663"/>
      <c r="O6" s="663"/>
      <c r="P6" s="664"/>
      <c r="Q6" s="654"/>
      <c r="R6" s="655"/>
      <c r="S6" s="655"/>
      <c r="T6" s="655"/>
      <c r="U6" s="656"/>
      <c r="V6" s="654"/>
      <c r="W6" s="655"/>
      <c r="X6" s="655"/>
      <c r="Y6" s="655"/>
      <c r="Z6" s="656"/>
      <c r="AA6" s="654"/>
      <c r="AB6" s="655"/>
      <c r="AC6" s="655"/>
      <c r="AD6" s="655"/>
      <c r="AE6" s="655"/>
      <c r="AF6" s="701"/>
      <c r="AG6" s="655"/>
      <c r="AH6" s="655"/>
      <c r="AI6" s="655"/>
      <c r="AJ6" s="658"/>
      <c r="AK6" s="655"/>
      <c r="AL6" s="655"/>
      <c r="AM6" s="655"/>
      <c r="AN6" s="655"/>
      <c r="AO6" s="656"/>
      <c r="AP6" s="654"/>
      <c r="AQ6" s="655"/>
      <c r="AR6" s="655"/>
      <c r="AS6" s="655"/>
      <c r="AT6" s="656"/>
      <c r="AU6" s="654"/>
      <c r="AV6" s="655"/>
      <c r="AW6" s="655"/>
      <c r="AX6" s="655"/>
      <c r="AY6" s="658"/>
      <c r="AZ6" s="56"/>
      <c r="BA6" s="56"/>
      <c r="BB6" s="56"/>
      <c r="BC6" s="56"/>
      <c r="BD6" s="56"/>
      <c r="BE6" s="67"/>
      <c r="BF6" s="67"/>
      <c r="BG6" s="67"/>
      <c r="BH6" s="67"/>
      <c r="BI6" s="67"/>
      <c r="BJ6" s="67"/>
      <c r="BK6" s="67"/>
      <c r="BL6" s="67"/>
      <c r="BM6" s="67"/>
      <c r="BN6" s="67"/>
      <c r="BO6" s="67"/>
      <c r="BP6" s="67"/>
      <c r="BQ6" s="662"/>
      <c r="BR6" s="663"/>
      <c r="BS6" s="663"/>
      <c r="BT6" s="663"/>
      <c r="BU6" s="663"/>
      <c r="BV6" s="663"/>
      <c r="BW6" s="663"/>
      <c r="BX6" s="663"/>
      <c r="BY6" s="663"/>
      <c r="BZ6" s="663"/>
      <c r="CA6" s="663"/>
      <c r="CB6" s="663"/>
      <c r="CC6" s="663"/>
      <c r="CD6" s="663"/>
      <c r="CE6" s="663"/>
      <c r="CF6" s="663"/>
      <c r="CG6" s="664"/>
      <c r="CH6" s="654"/>
      <c r="CI6" s="655"/>
      <c r="CJ6" s="655"/>
      <c r="CK6" s="655"/>
      <c r="CL6" s="656"/>
      <c r="CM6" s="654"/>
      <c r="CN6" s="655"/>
      <c r="CO6" s="655"/>
      <c r="CP6" s="655"/>
      <c r="CQ6" s="656"/>
      <c r="CR6" s="654"/>
      <c r="CS6" s="655"/>
      <c r="CT6" s="655"/>
      <c r="CU6" s="655"/>
      <c r="CV6" s="656"/>
      <c r="CW6" s="654"/>
      <c r="CX6" s="655"/>
      <c r="CY6" s="655"/>
      <c r="CZ6" s="655"/>
      <c r="DA6" s="656"/>
      <c r="DB6" s="654"/>
      <c r="DC6" s="655"/>
      <c r="DD6" s="655"/>
      <c r="DE6" s="655"/>
      <c r="DF6" s="656"/>
      <c r="DG6" s="987"/>
      <c r="DH6" s="988"/>
      <c r="DI6" s="988"/>
      <c r="DJ6" s="988"/>
      <c r="DK6" s="989"/>
      <c r="DL6" s="987"/>
      <c r="DM6" s="988"/>
      <c r="DN6" s="988"/>
      <c r="DO6" s="988"/>
      <c r="DP6" s="989"/>
      <c r="DQ6" s="654"/>
      <c r="DR6" s="655"/>
      <c r="DS6" s="655"/>
      <c r="DT6" s="655"/>
      <c r="DU6" s="656"/>
      <c r="DV6" s="654"/>
      <c r="DW6" s="655"/>
      <c r="DX6" s="655"/>
      <c r="DY6" s="655"/>
      <c r="DZ6" s="658"/>
      <c r="EA6" s="67"/>
    </row>
    <row r="7" spans="1:131" s="47" customFormat="1" ht="26.25" customHeight="1" x14ac:dyDescent="0.2">
      <c r="A7" s="51">
        <v>1</v>
      </c>
      <c r="B7" s="926" t="s">
        <v>450</v>
      </c>
      <c r="C7" s="927"/>
      <c r="D7" s="927"/>
      <c r="E7" s="927"/>
      <c r="F7" s="927"/>
      <c r="G7" s="927"/>
      <c r="H7" s="927"/>
      <c r="I7" s="927"/>
      <c r="J7" s="927"/>
      <c r="K7" s="927"/>
      <c r="L7" s="927"/>
      <c r="M7" s="927"/>
      <c r="N7" s="927"/>
      <c r="O7" s="927"/>
      <c r="P7" s="928"/>
      <c r="Q7" s="929">
        <v>7551</v>
      </c>
      <c r="R7" s="930"/>
      <c r="S7" s="930"/>
      <c r="T7" s="930"/>
      <c r="U7" s="930"/>
      <c r="V7" s="930">
        <v>7476</v>
      </c>
      <c r="W7" s="930"/>
      <c r="X7" s="930"/>
      <c r="Y7" s="930"/>
      <c r="Z7" s="930"/>
      <c r="AA7" s="930">
        <v>75</v>
      </c>
      <c r="AB7" s="930"/>
      <c r="AC7" s="930"/>
      <c r="AD7" s="930"/>
      <c r="AE7" s="975"/>
      <c r="AF7" s="976">
        <v>35</v>
      </c>
      <c r="AG7" s="977"/>
      <c r="AH7" s="977"/>
      <c r="AI7" s="977"/>
      <c r="AJ7" s="978"/>
      <c r="AK7" s="979">
        <v>501</v>
      </c>
      <c r="AL7" s="930"/>
      <c r="AM7" s="930"/>
      <c r="AN7" s="930"/>
      <c r="AO7" s="930"/>
      <c r="AP7" s="930">
        <v>5993</v>
      </c>
      <c r="AQ7" s="930"/>
      <c r="AR7" s="930"/>
      <c r="AS7" s="930"/>
      <c r="AT7" s="930"/>
      <c r="AU7" s="931"/>
      <c r="AV7" s="931"/>
      <c r="AW7" s="931"/>
      <c r="AX7" s="931"/>
      <c r="AY7" s="932"/>
      <c r="AZ7" s="56"/>
      <c r="BA7" s="56"/>
      <c r="BB7" s="56"/>
      <c r="BC7" s="56"/>
      <c r="BD7" s="56"/>
      <c r="BE7" s="67"/>
      <c r="BF7" s="67"/>
      <c r="BG7" s="67"/>
      <c r="BH7" s="67"/>
      <c r="BI7" s="67"/>
      <c r="BJ7" s="67"/>
      <c r="BK7" s="67"/>
      <c r="BL7" s="67"/>
      <c r="BM7" s="67"/>
      <c r="BN7" s="67"/>
      <c r="BO7" s="67"/>
      <c r="BP7" s="67"/>
      <c r="BQ7" s="51">
        <v>1</v>
      </c>
      <c r="BR7" s="71"/>
      <c r="BS7" s="926" t="s">
        <v>441</v>
      </c>
      <c r="BT7" s="927"/>
      <c r="BU7" s="927"/>
      <c r="BV7" s="927"/>
      <c r="BW7" s="927"/>
      <c r="BX7" s="927"/>
      <c r="BY7" s="927"/>
      <c r="BZ7" s="927"/>
      <c r="CA7" s="927"/>
      <c r="CB7" s="927"/>
      <c r="CC7" s="927"/>
      <c r="CD7" s="927"/>
      <c r="CE7" s="927"/>
      <c r="CF7" s="927"/>
      <c r="CG7" s="928"/>
      <c r="CH7" s="980">
        <v>14</v>
      </c>
      <c r="CI7" s="981"/>
      <c r="CJ7" s="981"/>
      <c r="CK7" s="981"/>
      <c r="CL7" s="982"/>
      <c r="CM7" s="980">
        <v>92</v>
      </c>
      <c r="CN7" s="981"/>
      <c r="CO7" s="981"/>
      <c r="CP7" s="981"/>
      <c r="CQ7" s="982"/>
      <c r="CR7" s="980">
        <v>30</v>
      </c>
      <c r="CS7" s="981"/>
      <c r="CT7" s="981"/>
      <c r="CU7" s="981"/>
      <c r="CV7" s="982"/>
      <c r="CW7" s="980"/>
      <c r="CX7" s="981"/>
      <c r="CY7" s="981"/>
      <c r="CZ7" s="981"/>
      <c r="DA7" s="982"/>
      <c r="DB7" s="980"/>
      <c r="DC7" s="981"/>
      <c r="DD7" s="981"/>
      <c r="DE7" s="981"/>
      <c r="DF7" s="982"/>
      <c r="DG7" s="980"/>
      <c r="DH7" s="981"/>
      <c r="DI7" s="981"/>
      <c r="DJ7" s="981"/>
      <c r="DK7" s="982"/>
      <c r="DL7" s="980"/>
      <c r="DM7" s="981"/>
      <c r="DN7" s="981"/>
      <c r="DO7" s="981"/>
      <c r="DP7" s="982"/>
      <c r="DQ7" s="980"/>
      <c r="DR7" s="981"/>
      <c r="DS7" s="981"/>
      <c r="DT7" s="981"/>
      <c r="DU7" s="982"/>
      <c r="DV7" s="926"/>
      <c r="DW7" s="927"/>
      <c r="DX7" s="927"/>
      <c r="DY7" s="927"/>
      <c r="DZ7" s="983"/>
      <c r="EA7" s="67"/>
    </row>
    <row r="8" spans="1:131" s="47" customFormat="1" ht="26.25" customHeight="1" x14ac:dyDescent="0.2">
      <c r="A8" s="52">
        <v>2</v>
      </c>
      <c r="B8" s="676"/>
      <c r="C8" s="677"/>
      <c r="D8" s="677"/>
      <c r="E8" s="677"/>
      <c r="F8" s="677"/>
      <c r="G8" s="677"/>
      <c r="H8" s="677"/>
      <c r="I8" s="677"/>
      <c r="J8" s="677"/>
      <c r="K8" s="677"/>
      <c r="L8" s="677"/>
      <c r="M8" s="677"/>
      <c r="N8" s="677"/>
      <c r="O8" s="677"/>
      <c r="P8" s="678"/>
      <c r="Q8" s="920"/>
      <c r="R8" s="921"/>
      <c r="S8" s="921"/>
      <c r="T8" s="921"/>
      <c r="U8" s="921"/>
      <c r="V8" s="921"/>
      <c r="W8" s="921"/>
      <c r="X8" s="921"/>
      <c r="Y8" s="921"/>
      <c r="Z8" s="921"/>
      <c r="AA8" s="921"/>
      <c r="AB8" s="921"/>
      <c r="AC8" s="921"/>
      <c r="AD8" s="921"/>
      <c r="AE8" s="925"/>
      <c r="AF8" s="943"/>
      <c r="AG8" s="680"/>
      <c r="AH8" s="680"/>
      <c r="AI8" s="680"/>
      <c r="AJ8" s="944"/>
      <c r="AK8" s="924"/>
      <c r="AL8" s="921"/>
      <c r="AM8" s="921"/>
      <c r="AN8" s="921"/>
      <c r="AO8" s="921"/>
      <c r="AP8" s="921"/>
      <c r="AQ8" s="921"/>
      <c r="AR8" s="921"/>
      <c r="AS8" s="921"/>
      <c r="AT8" s="921"/>
      <c r="AU8" s="922"/>
      <c r="AV8" s="922"/>
      <c r="AW8" s="922"/>
      <c r="AX8" s="922"/>
      <c r="AY8" s="923"/>
      <c r="AZ8" s="56"/>
      <c r="BA8" s="56"/>
      <c r="BB8" s="56"/>
      <c r="BC8" s="56"/>
      <c r="BD8" s="56"/>
      <c r="BE8" s="67"/>
      <c r="BF8" s="67"/>
      <c r="BG8" s="67"/>
      <c r="BH8" s="67"/>
      <c r="BI8" s="67"/>
      <c r="BJ8" s="67"/>
      <c r="BK8" s="67"/>
      <c r="BL8" s="67"/>
      <c r="BM8" s="67"/>
      <c r="BN8" s="67"/>
      <c r="BO8" s="67"/>
      <c r="BP8" s="67"/>
      <c r="BQ8" s="52">
        <v>2</v>
      </c>
      <c r="BR8" s="72"/>
      <c r="BS8" s="676" t="s">
        <v>535</v>
      </c>
      <c r="BT8" s="677"/>
      <c r="BU8" s="677"/>
      <c r="BV8" s="677"/>
      <c r="BW8" s="677"/>
      <c r="BX8" s="677"/>
      <c r="BY8" s="677"/>
      <c r="BZ8" s="677"/>
      <c r="CA8" s="677"/>
      <c r="CB8" s="677"/>
      <c r="CC8" s="677"/>
      <c r="CD8" s="677"/>
      <c r="CE8" s="677"/>
      <c r="CF8" s="677"/>
      <c r="CG8" s="678"/>
      <c r="CH8" s="679">
        <v>26</v>
      </c>
      <c r="CI8" s="680"/>
      <c r="CJ8" s="680"/>
      <c r="CK8" s="680"/>
      <c r="CL8" s="681"/>
      <c r="CM8" s="679">
        <v>75</v>
      </c>
      <c r="CN8" s="680"/>
      <c r="CO8" s="680"/>
      <c r="CP8" s="680"/>
      <c r="CQ8" s="681"/>
      <c r="CR8" s="679">
        <v>93</v>
      </c>
      <c r="CS8" s="680"/>
      <c r="CT8" s="680"/>
      <c r="CU8" s="680"/>
      <c r="CV8" s="681"/>
      <c r="CW8" s="679">
        <v>22</v>
      </c>
      <c r="CX8" s="680"/>
      <c r="CY8" s="680"/>
      <c r="CZ8" s="680"/>
      <c r="DA8" s="681"/>
      <c r="DB8" s="679"/>
      <c r="DC8" s="680"/>
      <c r="DD8" s="680"/>
      <c r="DE8" s="680"/>
      <c r="DF8" s="681"/>
      <c r="DG8" s="679"/>
      <c r="DH8" s="680"/>
      <c r="DI8" s="680"/>
      <c r="DJ8" s="680"/>
      <c r="DK8" s="681"/>
      <c r="DL8" s="679"/>
      <c r="DM8" s="680"/>
      <c r="DN8" s="680"/>
      <c r="DO8" s="680"/>
      <c r="DP8" s="681"/>
      <c r="DQ8" s="679"/>
      <c r="DR8" s="680"/>
      <c r="DS8" s="680"/>
      <c r="DT8" s="680"/>
      <c r="DU8" s="681"/>
      <c r="DV8" s="676"/>
      <c r="DW8" s="677"/>
      <c r="DX8" s="677"/>
      <c r="DY8" s="677"/>
      <c r="DZ8" s="682"/>
      <c r="EA8" s="67"/>
    </row>
    <row r="9" spans="1:131" s="47" customFormat="1" ht="26.25" customHeight="1" x14ac:dyDescent="0.2">
      <c r="A9" s="52">
        <v>3</v>
      </c>
      <c r="B9" s="676"/>
      <c r="C9" s="677"/>
      <c r="D9" s="677"/>
      <c r="E9" s="677"/>
      <c r="F9" s="677"/>
      <c r="G9" s="677"/>
      <c r="H9" s="677"/>
      <c r="I9" s="677"/>
      <c r="J9" s="677"/>
      <c r="K9" s="677"/>
      <c r="L9" s="677"/>
      <c r="M9" s="677"/>
      <c r="N9" s="677"/>
      <c r="O9" s="677"/>
      <c r="P9" s="678"/>
      <c r="Q9" s="920"/>
      <c r="R9" s="921"/>
      <c r="S9" s="921"/>
      <c r="T9" s="921"/>
      <c r="U9" s="921"/>
      <c r="V9" s="921"/>
      <c r="W9" s="921"/>
      <c r="X9" s="921"/>
      <c r="Y9" s="921"/>
      <c r="Z9" s="921"/>
      <c r="AA9" s="921"/>
      <c r="AB9" s="921"/>
      <c r="AC9" s="921"/>
      <c r="AD9" s="921"/>
      <c r="AE9" s="925"/>
      <c r="AF9" s="943"/>
      <c r="AG9" s="680"/>
      <c r="AH9" s="680"/>
      <c r="AI9" s="680"/>
      <c r="AJ9" s="944"/>
      <c r="AK9" s="924"/>
      <c r="AL9" s="921"/>
      <c r="AM9" s="921"/>
      <c r="AN9" s="921"/>
      <c r="AO9" s="921"/>
      <c r="AP9" s="921"/>
      <c r="AQ9" s="921"/>
      <c r="AR9" s="921"/>
      <c r="AS9" s="921"/>
      <c r="AT9" s="921"/>
      <c r="AU9" s="922"/>
      <c r="AV9" s="922"/>
      <c r="AW9" s="922"/>
      <c r="AX9" s="922"/>
      <c r="AY9" s="923"/>
      <c r="AZ9" s="56"/>
      <c r="BA9" s="56"/>
      <c r="BB9" s="56"/>
      <c r="BC9" s="56"/>
      <c r="BD9" s="56"/>
      <c r="BE9" s="67"/>
      <c r="BF9" s="67"/>
      <c r="BG9" s="67"/>
      <c r="BH9" s="67"/>
      <c r="BI9" s="67"/>
      <c r="BJ9" s="67"/>
      <c r="BK9" s="67"/>
      <c r="BL9" s="67"/>
      <c r="BM9" s="67"/>
      <c r="BN9" s="67"/>
      <c r="BO9" s="67"/>
      <c r="BP9" s="67"/>
      <c r="BQ9" s="52">
        <v>3</v>
      </c>
      <c r="BR9" s="72"/>
      <c r="BS9" s="676"/>
      <c r="BT9" s="677"/>
      <c r="BU9" s="677"/>
      <c r="BV9" s="677"/>
      <c r="BW9" s="677"/>
      <c r="BX9" s="677"/>
      <c r="BY9" s="677"/>
      <c r="BZ9" s="677"/>
      <c r="CA9" s="677"/>
      <c r="CB9" s="677"/>
      <c r="CC9" s="677"/>
      <c r="CD9" s="677"/>
      <c r="CE9" s="677"/>
      <c r="CF9" s="677"/>
      <c r="CG9" s="678"/>
      <c r="CH9" s="679"/>
      <c r="CI9" s="680"/>
      <c r="CJ9" s="680"/>
      <c r="CK9" s="680"/>
      <c r="CL9" s="681"/>
      <c r="CM9" s="679"/>
      <c r="CN9" s="680"/>
      <c r="CO9" s="680"/>
      <c r="CP9" s="680"/>
      <c r="CQ9" s="681"/>
      <c r="CR9" s="679"/>
      <c r="CS9" s="680"/>
      <c r="CT9" s="680"/>
      <c r="CU9" s="680"/>
      <c r="CV9" s="681"/>
      <c r="CW9" s="679"/>
      <c r="CX9" s="680"/>
      <c r="CY9" s="680"/>
      <c r="CZ9" s="680"/>
      <c r="DA9" s="681"/>
      <c r="DB9" s="679"/>
      <c r="DC9" s="680"/>
      <c r="DD9" s="680"/>
      <c r="DE9" s="680"/>
      <c r="DF9" s="681"/>
      <c r="DG9" s="679"/>
      <c r="DH9" s="680"/>
      <c r="DI9" s="680"/>
      <c r="DJ9" s="680"/>
      <c r="DK9" s="681"/>
      <c r="DL9" s="679"/>
      <c r="DM9" s="680"/>
      <c r="DN9" s="680"/>
      <c r="DO9" s="680"/>
      <c r="DP9" s="681"/>
      <c r="DQ9" s="679"/>
      <c r="DR9" s="680"/>
      <c r="DS9" s="680"/>
      <c r="DT9" s="680"/>
      <c r="DU9" s="681"/>
      <c r="DV9" s="676"/>
      <c r="DW9" s="677"/>
      <c r="DX9" s="677"/>
      <c r="DY9" s="677"/>
      <c r="DZ9" s="682"/>
      <c r="EA9" s="67"/>
    </row>
    <row r="10" spans="1:131" s="47" customFormat="1" ht="26.25" customHeight="1" x14ac:dyDescent="0.2">
      <c r="A10" s="52">
        <v>4</v>
      </c>
      <c r="B10" s="676"/>
      <c r="C10" s="677"/>
      <c r="D10" s="677"/>
      <c r="E10" s="677"/>
      <c r="F10" s="677"/>
      <c r="G10" s="677"/>
      <c r="H10" s="677"/>
      <c r="I10" s="677"/>
      <c r="J10" s="677"/>
      <c r="K10" s="677"/>
      <c r="L10" s="677"/>
      <c r="M10" s="677"/>
      <c r="N10" s="677"/>
      <c r="O10" s="677"/>
      <c r="P10" s="678"/>
      <c r="Q10" s="920"/>
      <c r="R10" s="921"/>
      <c r="S10" s="921"/>
      <c r="T10" s="921"/>
      <c r="U10" s="921"/>
      <c r="V10" s="921"/>
      <c r="W10" s="921"/>
      <c r="X10" s="921"/>
      <c r="Y10" s="921"/>
      <c r="Z10" s="921"/>
      <c r="AA10" s="921"/>
      <c r="AB10" s="921"/>
      <c r="AC10" s="921"/>
      <c r="AD10" s="921"/>
      <c r="AE10" s="925"/>
      <c r="AF10" s="943"/>
      <c r="AG10" s="680"/>
      <c r="AH10" s="680"/>
      <c r="AI10" s="680"/>
      <c r="AJ10" s="944"/>
      <c r="AK10" s="924"/>
      <c r="AL10" s="921"/>
      <c r="AM10" s="921"/>
      <c r="AN10" s="921"/>
      <c r="AO10" s="921"/>
      <c r="AP10" s="921"/>
      <c r="AQ10" s="921"/>
      <c r="AR10" s="921"/>
      <c r="AS10" s="921"/>
      <c r="AT10" s="921"/>
      <c r="AU10" s="922"/>
      <c r="AV10" s="922"/>
      <c r="AW10" s="922"/>
      <c r="AX10" s="922"/>
      <c r="AY10" s="923"/>
      <c r="AZ10" s="56"/>
      <c r="BA10" s="56"/>
      <c r="BB10" s="56"/>
      <c r="BC10" s="56"/>
      <c r="BD10" s="56"/>
      <c r="BE10" s="67"/>
      <c r="BF10" s="67"/>
      <c r="BG10" s="67"/>
      <c r="BH10" s="67"/>
      <c r="BI10" s="67"/>
      <c r="BJ10" s="67"/>
      <c r="BK10" s="67"/>
      <c r="BL10" s="67"/>
      <c r="BM10" s="67"/>
      <c r="BN10" s="67"/>
      <c r="BO10" s="67"/>
      <c r="BP10" s="67"/>
      <c r="BQ10" s="52">
        <v>4</v>
      </c>
      <c r="BR10" s="72"/>
      <c r="BS10" s="676"/>
      <c r="BT10" s="677"/>
      <c r="BU10" s="677"/>
      <c r="BV10" s="677"/>
      <c r="BW10" s="677"/>
      <c r="BX10" s="677"/>
      <c r="BY10" s="677"/>
      <c r="BZ10" s="677"/>
      <c r="CA10" s="677"/>
      <c r="CB10" s="677"/>
      <c r="CC10" s="677"/>
      <c r="CD10" s="677"/>
      <c r="CE10" s="677"/>
      <c r="CF10" s="677"/>
      <c r="CG10" s="678"/>
      <c r="CH10" s="679"/>
      <c r="CI10" s="680"/>
      <c r="CJ10" s="680"/>
      <c r="CK10" s="680"/>
      <c r="CL10" s="681"/>
      <c r="CM10" s="679"/>
      <c r="CN10" s="680"/>
      <c r="CO10" s="680"/>
      <c r="CP10" s="680"/>
      <c r="CQ10" s="681"/>
      <c r="CR10" s="679"/>
      <c r="CS10" s="680"/>
      <c r="CT10" s="680"/>
      <c r="CU10" s="680"/>
      <c r="CV10" s="681"/>
      <c r="CW10" s="679"/>
      <c r="CX10" s="680"/>
      <c r="CY10" s="680"/>
      <c r="CZ10" s="680"/>
      <c r="DA10" s="681"/>
      <c r="DB10" s="679"/>
      <c r="DC10" s="680"/>
      <c r="DD10" s="680"/>
      <c r="DE10" s="680"/>
      <c r="DF10" s="681"/>
      <c r="DG10" s="679"/>
      <c r="DH10" s="680"/>
      <c r="DI10" s="680"/>
      <c r="DJ10" s="680"/>
      <c r="DK10" s="681"/>
      <c r="DL10" s="679"/>
      <c r="DM10" s="680"/>
      <c r="DN10" s="680"/>
      <c r="DO10" s="680"/>
      <c r="DP10" s="681"/>
      <c r="DQ10" s="679"/>
      <c r="DR10" s="680"/>
      <c r="DS10" s="680"/>
      <c r="DT10" s="680"/>
      <c r="DU10" s="681"/>
      <c r="DV10" s="676"/>
      <c r="DW10" s="677"/>
      <c r="DX10" s="677"/>
      <c r="DY10" s="677"/>
      <c r="DZ10" s="682"/>
      <c r="EA10" s="67"/>
    </row>
    <row r="11" spans="1:131" s="47" customFormat="1" ht="26.25" customHeight="1" x14ac:dyDescent="0.2">
      <c r="A11" s="52">
        <v>5</v>
      </c>
      <c r="B11" s="676"/>
      <c r="C11" s="677"/>
      <c r="D11" s="677"/>
      <c r="E11" s="677"/>
      <c r="F11" s="677"/>
      <c r="G11" s="677"/>
      <c r="H11" s="677"/>
      <c r="I11" s="677"/>
      <c r="J11" s="677"/>
      <c r="K11" s="677"/>
      <c r="L11" s="677"/>
      <c r="M11" s="677"/>
      <c r="N11" s="677"/>
      <c r="O11" s="677"/>
      <c r="P11" s="678"/>
      <c r="Q11" s="920"/>
      <c r="R11" s="921"/>
      <c r="S11" s="921"/>
      <c r="T11" s="921"/>
      <c r="U11" s="921"/>
      <c r="V11" s="921"/>
      <c r="W11" s="921"/>
      <c r="X11" s="921"/>
      <c r="Y11" s="921"/>
      <c r="Z11" s="921"/>
      <c r="AA11" s="921"/>
      <c r="AB11" s="921"/>
      <c r="AC11" s="921"/>
      <c r="AD11" s="921"/>
      <c r="AE11" s="925"/>
      <c r="AF11" s="943"/>
      <c r="AG11" s="680"/>
      <c r="AH11" s="680"/>
      <c r="AI11" s="680"/>
      <c r="AJ11" s="944"/>
      <c r="AK11" s="924"/>
      <c r="AL11" s="921"/>
      <c r="AM11" s="921"/>
      <c r="AN11" s="921"/>
      <c r="AO11" s="921"/>
      <c r="AP11" s="921"/>
      <c r="AQ11" s="921"/>
      <c r="AR11" s="921"/>
      <c r="AS11" s="921"/>
      <c r="AT11" s="921"/>
      <c r="AU11" s="922"/>
      <c r="AV11" s="922"/>
      <c r="AW11" s="922"/>
      <c r="AX11" s="922"/>
      <c r="AY11" s="923"/>
      <c r="AZ11" s="56"/>
      <c r="BA11" s="56"/>
      <c r="BB11" s="56"/>
      <c r="BC11" s="56"/>
      <c r="BD11" s="56"/>
      <c r="BE11" s="67"/>
      <c r="BF11" s="67"/>
      <c r="BG11" s="67"/>
      <c r="BH11" s="67"/>
      <c r="BI11" s="67"/>
      <c r="BJ11" s="67"/>
      <c r="BK11" s="67"/>
      <c r="BL11" s="67"/>
      <c r="BM11" s="67"/>
      <c r="BN11" s="67"/>
      <c r="BO11" s="67"/>
      <c r="BP11" s="67"/>
      <c r="BQ11" s="52">
        <v>5</v>
      </c>
      <c r="BR11" s="72"/>
      <c r="BS11" s="676"/>
      <c r="BT11" s="677"/>
      <c r="BU11" s="677"/>
      <c r="BV11" s="677"/>
      <c r="BW11" s="677"/>
      <c r="BX11" s="677"/>
      <c r="BY11" s="677"/>
      <c r="BZ11" s="677"/>
      <c r="CA11" s="677"/>
      <c r="CB11" s="677"/>
      <c r="CC11" s="677"/>
      <c r="CD11" s="677"/>
      <c r="CE11" s="677"/>
      <c r="CF11" s="677"/>
      <c r="CG11" s="678"/>
      <c r="CH11" s="679"/>
      <c r="CI11" s="680"/>
      <c r="CJ11" s="680"/>
      <c r="CK11" s="680"/>
      <c r="CL11" s="681"/>
      <c r="CM11" s="679"/>
      <c r="CN11" s="680"/>
      <c r="CO11" s="680"/>
      <c r="CP11" s="680"/>
      <c r="CQ11" s="681"/>
      <c r="CR11" s="679"/>
      <c r="CS11" s="680"/>
      <c r="CT11" s="680"/>
      <c r="CU11" s="680"/>
      <c r="CV11" s="681"/>
      <c r="CW11" s="679"/>
      <c r="CX11" s="680"/>
      <c r="CY11" s="680"/>
      <c r="CZ11" s="680"/>
      <c r="DA11" s="681"/>
      <c r="DB11" s="679"/>
      <c r="DC11" s="680"/>
      <c r="DD11" s="680"/>
      <c r="DE11" s="680"/>
      <c r="DF11" s="681"/>
      <c r="DG11" s="679"/>
      <c r="DH11" s="680"/>
      <c r="DI11" s="680"/>
      <c r="DJ11" s="680"/>
      <c r="DK11" s="681"/>
      <c r="DL11" s="679"/>
      <c r="DM11" s="680"/>
      <c r="DN11" s="680"/>
      <c r="DO11" s="680"/>
      <c r="DP11" s="681"/>
      <c r="DQ11" s="679"/>
      <c r="DR11" s="680"/>
      <c r="DS11" s="680"/>
      <c r="DT11" s="680"/>
      <c r="DU11" s="681"/>
      <c r="DV11" s="676"/>
      <c r="DW11" s="677"/>
      <c r="DX11" s="677"/>
      <c r="DY11" s="677"/>
      <c r="DZ11" s="682"/>
      <c r="EA11" s="67"/>
    </row>
    <row r="12" spans="1:131" s="47" customFormat="1" ht="26.25" customHeight="1" x14ac:dyDescent="0.2">
      <c r="A12" s="52">
        <v>6</v>
      </c>
      <c r="B12" s="676"/>
      <c r="C12" s="677"/>
      <c r="D12" s="677"/>
      <c r="E12" s="677"/>
      <c r="F12" s="677"/>
      <c r="G12" s="677"/>
      <c r="H12" s="677"/>
      <c r="I12" s="677"/>
      <c r="J12" s="677"/>
      <c r="K12" s="677"/>
      <c r="L12" s="677"/>
      <c r="M12" s="677"/>
      <c r="N12" s="677"/>
      <c r="O12" s="677"/>
      <c r="P12" s="678"/>
      <c r="Q12" s="920"/>
      <c r="R12" s="921"/>
      <c r="S12" s="921"/>
      <c r="T12" s="921"/>
      <c r="U12" s="921"/>
      <c r="V12" s="921"/>
      <c r="W12" s="921"/>
      <c r="X12" s="921"/>
      <c r="Y12" s="921"/>
      <c r="Z12" s="921"/>
      <c r="AA12" s="921"/>
      <c r="AB12" s="921"/>
      <c r="AC12" s="921"/>
      <c r="AD12" s="921"/>
      <c r="AE12" s="925"/>
      <c r="AF12" s="943"/>
      <c r="AG12" s="680"/>
      <c r="AH12" s="680"/>
      <c r="AI12" s="680"/>
      <c r="AJ12" s="944"/>
      <c r="AK12" s="924"/>
      <c r="AL12" s="921"/>
      <c r="AM12" s="921"/>
      <c r="AN12" s="921"/>
      <c r="AO12" s="921"/>
      <c r="AP12" s="921"/>
      <c r="AQ12" s="921"/>
      <c r="AR12" s="921"/>
      <c r="AS12" s="921"/>
      <c r="AT12" s="921"/>
      <c r="AU12" s="922"/>
      <c r="AV12" s="922"/>
      <c r="AW12" s="922"/>
      <c r="AX12" s="922"/>
      <c r="AY12" s="923"/>
      <c r="AZ12" s="56"/>
      <c r="BA12" s="56"/>
      <c r="BB12" s="56"/>
      <c r="BC12" s="56"/>
      <c r="BD12" s="56"/>
      <c r="BE12" s="67"/>
      <c r="BF12" s="67"/>
      <c r="BG12" s="67"/>
      <c r="BH12" s="67"/>
      <c r="BI12" s="67"/>
      <c r="BJ12" s="67"/>
      <c r="BK12" s="67"/>
      <c r="BL12" s="67"/>
      <c r="BM12" s="67"/>
      <c r="BN12" s="67"/>
      <c r="BO12" s="67"/>
      <c r="BP12" s="67"/>
      <c r="BQ12" s="52">
        <v>6</v>
      </c>
      <c r="BR12" s="72"/>
      <c r="BS12" s="676"/>
      <c r="BT12" s="677"/>
      <c r="BU12" s="677"/>
      <c r="BV12" s="677"/>
      <c r="BW12" s="677"/>
      <c r="BX12" s="677"/>
      <c r="BY12" s="677"/>
      <c r="BZ12" s="677"/>
      <c r="CA12" s="677"/>
      <c r="CB12" s="677"/>
      <c r="CC12" s="677"/>
      <c r="CD12" s="677"/>
      <c r="CE12" s="677"/>
      <c r="CF12" s="677"/>
      <c r="CG12" s="678"/>
      <c r="CH12" s="679"/>
      <c r="CI12" s="680"/>
      <c r="CJ12" s="680"/>
      <c r="CK12" s="680"/>
      <c r="CL12" s="681"/>
      <c r="CM12" s="679"/>
      <c r="CN12" s="680"/>
      <c r="CO12" s="680"/>
      <c r="CP12" s="680"/>
      <c r="CQ12" s="681"/>
      <c r="CR12" s="679"/>
      <c r="CS12" s="680"/>
      <c r="CT12" s="680"/>
      <c r="CU12" s="680"/>
      <c r="CV12" s="681"/>
      <c r="CW12" s="679"/>
      <c r="CX12" s="680"/>
      <c r="CY12" s="680"/>
      <c r="CZ12" s="680"/>
      <c r="DA12" s="681"/>
      <c r="DB12" s="679"/>
      <c r="DC12" s="680"/>
      <c r="DD12" s="680"/>
      <c r="DE12" s="680"/>
      <c r="DF12" s="681"/>
      <c r="DG12" s="679"/>
      <c r="DH12" s="680"/>
      <c r="DI12" s="680"/>
      <c r="DJ12" s="680"/>
      <c r="DK12" s="681"/>
      <c r="DL12" s="679"/>
      <c r="DM12" s="680"/>
      <c r="DN12" s="680"/>
      <c r="DO12" s="680"/>
      <c r="DP12" s="681"/>
      <c r="DQ12" s="679"/>
      <c r="DR12" s="680"/>
      <c r="DS12" s="680"/>
      <c r="DT12" s="680"/>
      <c r="DU12" s="681"/>
      <c r="DV12" s="676"/>
      <c r="DW12" s="677"/>
      <c r="DX12" s="677"/>
      <c r="DY12" s="677"/>
      <c r="DZ12" s="682"/>
      <c r="EA12" s="67"/>
    </row>
    <row r="13" spans="1:131" s="47" customFormat="1" ht="26.25" customHeight="1" x14ac:dyDescent="0.2">
      <c r="A13" s="52">
        <v>7</v>
      </c>
      <c r="B13" s="676"/>
      <c r="C13" s="677"/>
      <c r="D13" s="677"/>
      <c r="E13" s="677"/>
      <c r="F13" s="677"/>
      <c r="G13" s="677"/>
      <c r="H13" s="677"/>
      <c r="I13" s="677"/>
      <c r="J13" s="677"/>
      <c r="K13" s="677"/>
      <c r="L13" s="677"/>
      <c r="M13" s="677"/>
      <c r="N13" s="677"/>
      <c r="O13" s="677"/>
      <c r="P13" s="678"/>
      <c r="Q13" s="920"/>
      <c r="R13" s="921"/>
      <c r="S13" s="921"/>
      <c r="T13" s="921"/>
      <c r="U13" s="921"/>
      <c r="V13" s="921"/>
      <c r="W13" s="921"/>
      <c r="X13" s="921"/>
      <c r="Y13" s="921"/>
      <c r="Z13" s="921"/>
      <c r="AA13" s="921"/>
      <c r="AB13" s="921"/>
      <c r="AC13" s="921"/>
      <c r="AD13" s="921"/>
      <c r="AE13" s="925"/>
      <c r="AF13" s="943"/>
      <c r="AG13" s="680"/>
      <c r="AH13" s="680"/>
      <c r="AI13" s="680"/>
      <c r="AJ13" s="944"/>
      <c r="AK13" s="924"/>
      <c r="AL13" s="921"/>
      <c r="AM13" s="921"/>
      <c r="AN13" s="921"/>
      <c r="AO13" s="921"/>
      <c r="AP13" s="921"/>
      <c r="AQ13" s="921"/>
      <c r="AR13" s="921"/>
      <c r="AS13" s="921"/>
      <c r="AT13" s="921"/>
      <c r="AU13" s="922"/>
      <c r="AV13" s="922"/>
      <c r="AW13" s="922"/>
      <c r="AX13" s="922"/>
      <c r="AY13" s="923"/>
      <c r="AZ13" s="56"/>
      <c r="BA13" s="56"/>
      <c r="BB13" s="56"/>
      <c r="BC13" s="56"/>
      <c r="BD13" s="56"/>
      <c r="BE13" s="67"/>
      <c r="BF13" s="67"/>
      <c r="BG13" s="67"/>
      <c r="BH13" s="67"/>
      <c r="BI13" s="67"/>
      <c r="BJ13" s="67"/>
      <c r="BK13" s="67"/>
      <c r="BL13" s="67"/>
      <c r="BM13" s="67"/>
      <c r="BN13" s="67"/>
      <c r="BO13" s="67"/>
      <c r="BP13" s="67"/>
      <c r="BQ13" s="52">
        <v>7</v>
      </c>
      <c r="BR13" s="72"/>
      <c r="BS13" s="676"/>
      <c r="BT13" s="677"/>
      <c r="BU13" s="677"/>
      <c r="BV13" s="677"/>
      <c r="BW13" s="677"/>
      <c r="BX13" s="677"/>
      <c r="BY13" s="677"/>
      <c r="BZ13" s="677"/>
      <c r="CA13" s="677"/>
      <c r="CB13" s="677"/>
      <c r="CC13" s="677"/>
      <c r="CD13" s="677"/>
      <c r="CE13" s="677"/>
      <c r="CF13" s="677"/>
      <c r="CG13" s="678"/>
      <c r="CH13" s="679"/>
      <c r="CI13" s="680"/>
      <c r="CJ13" s="680"/>
      <c r="CK13" s="680"/>
      <c r="CL13" s="681"/>
      <c r="CM13" s="679"/>
      <c r="CN13" s="680"/>
      <c r="CO13" s="680"/>
      <c r="CP13" s="680"/>
      <c r="CQ13" s="681"/>
      <c r="CR13" s="679"/>
      <c r="CS13" s="680"/>
      <c r="CT13" s="680"/>
      <c r="CU13" s="680"/>
      <c r="CV13" s="681"/>
      <c r="CW13" s="679"/>
      <c r="CX13" s="680"/>
      <c r="CY13" s="680"/>
      <c r="CZ13" s="680"/>
      <c r="DA13" s="681"/>
      <c r="DB13" s="679"/>
      <c r="DC13" s="680"/>
      <c r="DD13" s="680"/>
      <c r="DE13" s="680"/>
      <c r="DF13" s="681"/>
      <c r="DG13" s="679"/>
      <c r="DH13" s="680"/>
      <c r="DI13" s="680"/>
      <c r="DJ13" s="680"/>
      <c r="DK13" s="681"/>
      <c r="DL13" s="679"/>
      <c r="DM13" s="680"/>
      <c r="DN13" s="680"/>
      <c r="DO13" s="680"/>
      <c r="DP13" s="681"/>
      <c r="DQ13" s="679"/>
      <c r="DR13" s="680"/>
      <c r="DS13" s="680"/>
      <c r="DT13" s="680"/>
      <c r="DU13" s="681"/>
      <c r="DV13" s="676"/>
      <c r="DW13" s="677"/>
      <c r="DX13" s="677"/>
      <c r="DY13" s="677"/>
      <c r="DZ13" s="682"/>
      <c r="EA13" s="67"/>
    </row>
    <row r="14" spans="1:131" s="47" customFormat="1" ht="26.25" customHeight="1" x14ac:dyDescent="0.2">
      <c r="A14" s="52">
        <v>8</v>
      </c>
      <c r="B14" s="676"/>
      <c r="C14" s="677"/>
      <c r="D14" s="677"/>
      <c r="E14" s="677"/>
      <c r="F14" s="677"/>
      <c r="G14" s="677"/>
      <c r="H14" s="677"/>
      <c r="I14" s="677"/>
      <c r="J14" s="677"/>
      <c r="K14" s="677"/>
      <c r="L14" s="677"/>
      <c r="M14" s="677"/>
      <c r="N14" s="677"/>
      <c r="O14" s="677"/>
      <c r="P14" s="678"/>
      <c r="Q14" s="920"/>
      <c r="R14" s="921"/>
      <c r="S14" s="921"/>
      <c r="T14" s="921"/>
      <c r="U14" s="921"/>
      <c r="V14" s="921"/>
      <c r="W14" s="921"/>
      <c r="X14" s="921"/>
      <c r="Y14" s="921"/>
      <c r="Z14" s="921"/>
      <c r="AA14" s="921"/>
      <c r="AB14" s="921"/>
      <c r="AC14" s="921"/>
      <c r="AD14" s="921"/>
      <c r="AE14" s="925"/>
      <c r="AF14" s="943"/>
      <c r="AG14" s="680"/>
      <c r="AH14" s="680"/>
      <c r="AI14" s="680"/>
      <c r="AJ14" s="944"/>
      <c r="AK14" s="924"/>
      <c r="AL14" s="921"/>
      <c r="AM14" s="921"/>
      <c r="AN14" s="921"/>
      <c r="AO14" s="921"/>
      <c r="AP14" s="921"/>
      <c r="AQ14" s="921"/>
      <c r="AR14" s="921"/>
      <c r="AS14" s="921"/>
      <c r="AT14" s="921"/>
      <c r="AU14" s="922"/>
      <c r="AV14" s="922"/>
      <c r="AW14" s="922"/>
      <c r="AX14" s="922"/>
      <c r="AY14" s="923"/>
      <c r="AZ14" s="56"/>
      <c r="BA14" s="56"/>
      <c r="BB14" s="56"/>
      <c r="BC14" s="56"/>
      <c r="BD14" s="56"/>
      <c r="BE14" s="67"/>
      <c r="BF14" s="67"/>
      <c r="BG14" s="67"/>
      <c r="BH14" s="67"/>
      <c r="BI14" s="67"/>
      <c r="BJ14" s="67"/>
      <c r="BK14" s="67"/>
      <c r="BL14" s="67"/>
      <c r="BM14" s="67"/>
      <c r="BN14" s="67"/>
      <c r="BO14" s="67"/>
      <c r="BP14" s="67"/>
      <c r="BQ14" s="52">
        <v>8</v>
      </c>
      <c r="BR14" s="72"/>
      <c r="BS14" s="676"/>
      <c r="BT14" s="677"/>
      <c r="BU14" s="677"/>
      <c r="BV14" s="677"/>
      <c r="BW14" s="677"/>
      <c r="BX14" s="677"/>
      <c r="BY14" s="677"/>
      <c r="BZ14" s="677"/>
      <c r="CA14" s="677"/>
      <c r="CB14" s="677"/>
      <c r="CC14" s="677"/>
      <c r="CD14" s="677"/>
      <c r="CE14" s="677"/>
      <c r="CF14" s="677"/>
      <c r="CG14" s="678"/>
      <c r="CH14" s="679"/>
      <c r="CI14" s="680"/>
      <c r="CJ14" s="680"/>
      <c r="CK14" s="680"/>
      <c r="CL14" s="681"/>
      <c r="CM14" s="679"/>
      <c r="CN14" s="680"/>
      <c r="CO14" s="680"/>
      <c r="CP14" s="680"/>
      <c r="CQ14" s="681"/>
      <c r="CR14" s="679"/>
      <c r="CS14" s="680"/>
      <c r="CT14" s="680"/>
      <c r="CU14" s="680"/>
      <c r="CV14" s="681"/>
      <c r="CW14" s="679"/>
      <c r="CX14" s="680"/>
      <c r="CY14" s="680"/>
      <c r="CZ14" s="680"/>
      <c r="DA14" s="681"/>
      <c r="DB14" s="679"/>
      <c r="DC14" s="680"/>
      <c r="DD14" s="680"/>
      <c r="DE14" s="680"/>
      <c r="DF14" s="681"/>
      <c r="DG14" s="679"/>
      <c r="DH14" s="680"/>
      <c r="DI14" s="680"/>
      <c r="DJ14" s="680"/>
      <c r="DK14" s="681"/>
      <c r="DL14" s="679"/>
      <c r="DM14" s="680"/>
      <c r="DN14" s="680"/>
      <c r="DO14" s="680"/>
      <c r="DP14" s="681"/>
      <c r="DQ14" s="679"/>
      <c r="DR14" s="680"/>
      <c r="DS14" s="680"/>
      <c r="DT14" s="680"/>
      <c r="DU14" s="681"/>
      <c r="DV14" s="676"/>
      <c r="DW14" s="677"/>
      <c r="DX14" s="677"/>
      <c r="DY14" s="677"/>
      <c r="DZ14" s="682"/>
      <c r="EA14" s="67"/>
    </row>
    <row r="15" spans="1:131" s="47" customFormat="1" ht="26.25" customHeight="1" x14ac:dyDescent="0.2">
      <c r="A15" s="52">
        <v>9</v>
      </c>
      <c r="B15" s="676"/>
      <c r="C15" s="677"/>
      <c r="D15" s="677"/>
      <c r="E15" s="677"/>
      <c r="F15" s="677"/>
      <c r="G15" s="677"/>
      <c r="H15" s="677"/>
      <c r="I15" s="677"/>
      <c r="J15" s="677"/>
      <c r="K15" s="677"/>
      <c r="L15" s="677"/>
      <c r="M15" s="677"/>
      <c r="N15" s="677"/>
      <c r="O15" s="677"/>
      <c r="P15" s="678"/>
      <c r="Q15" s="920"/>
      <c r="R15" s="921"/>
      <c r="S15" s="921"/>
      <c r="T15" s="921"/>
      <c r="U15" s="921"/>
      <c r="V15" s="921"/>
      <c r="W15" s="921"/>
      <c r="X15" s="921"/>
      <c r="Y15" s="921"/>
      <c r="Z15" s="921"/>
      <c r="AA15" s="921"/>
      <c r="AB15" s="921"/>
      <c r="AC15" s="921"/>
      <c r="AD15" s="921"/>
      <c r="AE15" s="925"/>
      <c r="AF15" s="943"/>
      <c r="AG15" s="680"/>
      <c r="AH15" s="680"/>
      <c r="AI15" s="680"/>
      <c r="AJ15" s="944"/>
      <c r="AK15" s="924"/>
      <c r="AL15" s="921"/>
      <c r="AM15" s="921"/>
      <c r="AN15" s="921"/>
      <c r="AO15" s="921"/>
      <c r="AP15" s="921"/>
      <c r="AQ15" s="921"/>
      <c r="AR15" s="921"/>
      <c r="AS15" s="921"/>
      <c r="AT15" s="921"/>
      <c r="AU15" s="922"/>
      <c r="AV15" s="922"/>
      <c r="AW15" s="922"/>
      <c r="AX15" s="922"/>
      <c r="AY15" s="923"/>
      <c r="AZ15" s="56"/>
      <c r="BA15" s="56"/>
      <c r="BB15" s="56"/>
      <c r="BC15" s="56"/>
      <c r="BD15" s="56"/>
      <c r="BE15" s="67"/>
      <c r="BF15" s="67"/>
      <c r="BG15" s="67"/>
      <c r="BH15" s="67"/>
      <c r="BI15" s="67"/>
      <c r="BJ15" s="67"/>
      <c r="BK15" s="67"/>
      <c r="BL15" s="67"/>
      <c r="BM15" s="67"/>
      <c r="BN15" s="67"/>
      <c r="BO15" s="67"/>
      <c r="BP15" s="67"/>
      <c r="BQ15" s="52">
        <v>9</v>
      </c>
      <c r="BR15" s="72"/>
      <c r="BS15" s="676"/>
      <c r="BT15" s="677"/>
      <c r="BU15" s="677"/>
      <c r="BV15" s="677"/>
      <c r="BW15" s="677"/>
      <c r="BX15" s="677"/>
      <c r="BY15" s="677"/>
      <c r="BZ15" s="677"/>
      <c r="CA15" s="677"/>
      <c r="CB15" s="677"/>
      <c r="CC15" s="677"/>
      <c r="CD15" s="677"/>
      <c r="CE15" s="677"/>
      <c r="CF15" s="677"/>
      <c r="CG15" s="678"/>
      <c r="CH15" s="679"/>
      <c r="CI15" s="680"/>
      <c r="CJ15" s="680"/>
      <c r="CK15" s="680"/>
      <c r="CL15" s="681"/>
      <c r="CM15" s="679"/>
      <c r="CN15" s="680"/>
      <c r="CO15" s="680"/>
      <c r="CP15" s="680"/>
      <c r="CQ15" s="681"/>
      <c r="CR15" s="679"/>
      <c r="CS15" s="680"/>
      <c r="CT15" s="680"/>
      <c r="CU15" s="680"/>
      <c r="CV15" s="681"/>
      <c r="CW15" s="679"/>
      <c r="CX15" s="680"/>
      <c r="CY15" s="680"/>
      <c r="CZ15" s="680"/>
      <c r="DA15" s="681"/>
      <c r="DB15" s="679"/>
      <c r="DC15" s="680"/>
      <c r="DD15" s="680"/>
      <c r="DE15" s="680"/>
      <c r="DF15" s="681"/>
      <c r="DG15" s="679"/>
      <c r="DH15" s="680"/>
      <c r="DI15" s="680"/>
      <c r="DJ15" s="680"/>
      <c r="DK15" s="681"/>
      <c r="DL15" s="679"/>
      <c r="DM15" s="680"/>
      <c r="DN15" s="680"/>
      <c r="DO15" s="680"/>
      <c r="DP15" s="681"/>
      <c r="DQ15" s="679"/>
      <c r="DR15" s="680"/>
      <c r="DS15" s="680"/>
      <c r="DT15" s="680"/>
      <c r="DU15" s="681"/>
      <c r="DV15" s="676"/>
      <c r="DW15" s="677"/>
      <c r="DX15" s="677"/>
      <c r="DY15" s="677"/>
      <c r="DZ15" s="682"/>
      <c r="EA15" s="67"/>
    </row>
    <row r="16" spans="1:131" s="47" customFormat="1" ht="26.25" customHeight="1" x14ac:dyDescent="0.2">
      <c r="A16" s="52">
        <v>10</v>
      </c>
      <c r="B16" s="676"/>
      <c r="C16" s="677"/>
      <c r="D16" s="677"/>
      <c r="E16" s="677"/>
      <c r="F16" s="677"/>
      <c r="G16" s="677"/>
      <c r="H16" s="677"/>
      <c r="I16" s="677"/>
      <c r="J16" s="677"/>
      <c r="K16" s="677"/>
      <c r="L16" s="677"/>
      <c r="M16" s="677"/>
      <c r="N16" s="677"/>
      <c r="O16" s="677"/>
      <c r="P16" s="678"/>
      <c r="Q16" s="920"/>
      <c r="R16" s="921"/>
      <c r="S16" s="921"/>
      <c r="T16" s="921"/>
      <c r="U16" s="921"/>
      <c r="V16" s="921"/>
      <c r="W16" s="921"/>
      <c r="X16" s="921"/>
      <c r="Y16" s="921"/>
      <c r="Z16" s="921"/>
      <c r="AA16" s="921"/>
      <c r="AB16" s="921"/>
      <c r="AC16" s="921"/>
      <c r="AD16" s="921"/>
      <c r="AE16" s="925"/>
      <c r="AF16" s="943"/>
      <c r="AG16" s="680"/>
      <c r="AH16" s="680"/>
      <c r="AI16" s="680"/>
      <c r="AJ16" s="944"/>
      <c r="AK16" s="924"/>
      <c r="AL16" s="921"/>
      <c r="AM16" s="921"/>
      <c r="AN16" s="921"/>
      <c r="AO16" s="921"/>
      <c r="AP16" s="921"/>
      <c r="AQ16" s="921"/>
      <c r="AR16" s="921"/>
      <c r="AS16" s="921"/>
      <c r="AT16" s="921"/>
      <c r="AU16" s="922"/>
      <c r="AV16" s="922"/>
      <c r="AW16" s="922"/>
      <c r="AX16" s="922"/>
      <c r="AY16" s="923"/>
      <c r="AZ16" s="56"/>
      <c r="BA16" s="56"/>
      <c r="BB16" s="56"/>
      <c r="BC16" s="56"/>
      <c r="BD16" s="56"/>
      <c r="BE16" s="67"/>
      <c r="BF16" s="67"/>
      <c r="BG16" s="67"/>
      <c r="BH16" s="67"/>
      <c r="BI16" s="67"/>
      <c r="BJ16" s="67"/>
      <c r="BK16" s="67"/>
      <c r="BL16" s="67"/>
      <c r="BM16" s="67"/>
      <c r="BN16" s="67"/>
      <c r="BO16" s="67"/>
      <c r="BP16" s="67"/>
      <c r="BQ16" s="52">
        <v>10</v>
      </c>
      <c r="BR16" s="72"/>
      <c r="BS16" s="676"/>
      <c r="BT16" s="677"/>
      <c r="BU16" s="677"/>
      <c r="BV16" s="677"/>
      <c r="BW16" s="677"/>
      <c r="BX16" s="677"/>
      <c r="BY16" s="677"/>
      <c r="BZ16" s="677"/>
      <c r="CA16" s="677"/>
      <c r="CB16" s="677"/>
      <c r="CC16" s="677"/>
      <c r="CD16" s="677"/>
      <c r="CE16" s="677"/>
      <c r="CF16" s="677"/>
      <c r="CG16" s="678"/>
      <c r="CH16" s="679"/>
      <c r="CI16" s="680"/>
      <c r="CJ16" s="680"/>
      <c r="CK16" s="680"/>
      <c r="CL16" s="681"/>
      <c r="CM16" s="679"/>
      <c r="CN16" s="680"/>
      <c r="CO16" s="680"/>
      <c r="CP16" s="680"/>
      <c r="CQ16" s="681"/>
      <c r="CR16" s="679"/>
      <c r="CS16" s="680"/>
      <c r="CT16" s="680"/>
      <c r="CU16" s="680"/>
      <c r="CV16" s="681"/>
      <c r="CW16" s="679"/>
      <c r="CX16" s="680"/>
      <c r="CY16" s="680"/>
      <c r="CZ16" s="680"/>
      <c r="DA16" s="681"/>
      <c r="DB16" s="679"/>
      <c r="DC16" s="680"/>
      <c r="DD16" s="680"/>
      <c r="DE16" s="680"/>
      <c r="DF16" s="681"/>
      <c r="DG16" s="679"/>
      <c r="DH16" s="680"/>
      <c r="DI16" s="680"/>
      <c r="DJ16" s="680"/>
      <c r="DK16" s="681"/>
      <c r="DL16" s="679"/>
      <c r="DM16" s="680"/>
      <c r="DN16" s="680"/>
      <c r="DO16" s="680"/>
      <c r="DP16" s="681"/>
      <c r="DQ16" s="679"/>
      <c r="DR16" s="680"/>
      <c r="DS16" s="680"/>
      <c r="DT16" s="680"/>
      <c r="DU16" s="681"/>
      <c r="DV16" s="676"/>
      <c r="DW16" s="677"/>
      <c r="DX16" s="677"/>
      <c r="DY16" s="677"/>
      <c r="DZ16" s="682"/>
      <c r="EA16" s="67"/>
    </row>
    <row r="17" spans="1:131" s="47" customFormat="1" ht="26.25" customHeight="1" x14ac:dyDescent="0.2">
      <c r="A17" s="52">
        <v>11</v>
      </c>
      <c r="B17" s="676"/>
      <c r="C17" s="677"/>
      <c r="D17" s="677"/>
      <c r="E17" s="677"/>
      <c r="F17" s="677"/>
      <c r="G17" s="677"/>
      <c r="H17" s="677"/>
      <c r="I17" s="677"/>
      <c r="J17" s="677"/>
      <c r="K17" s="677"/>
      <c r="L17" s="677"/>
      <c r="M17" s="677"/>
      <c r="N17" s="677"/>
      <c r="O17" s="677"/>
      <c r="P17" s="678"/>
      <c r="Q17" s="920"/>
      <c r="R17" s="921"/>
      <c r="S17" s="921"/>
      <c r="T17" s="921"/>
      <c r="U17" s="921"/>
      <c r="V17" s="921"/>
      <c r="W17" s="921"/>
      <c r="X17" s="921"/>
      <c r="Y17" s="921"/>
      <c r="Z17" s="921"/>
      <c r="AA17" s="921"/>
      <c r="AB17" s="921"/>
      <c r="AC17" s="921"/>
      <c r="AD17" s="921"/>
      <c r="AE17" s="925"/>
      <c r="AF17" s="943"/>
      <c r="AG17" s="680"/>
      <c r="AH17" s="680"/>
      <c r="AI17" s="680"/>
      <c r="AJ17" s="944"/>
      <c r="AK17" s="924"/>
      <c r="AL17" s="921"/>
      <c r="AM17" s="921"/>
      <c r="AN17" s="921"/>
      <c r="AO17" s="921"/>
      <c r="AP17" s="921"/>
      <c r="AQ17" s="921"/>
      <c r="AR17" s="921"/>
      <c r="AS17" s="921"/>
      <c r="AT17" s="921"/>
      <c r="AU17" s="922"/>
      <c r="AV17" s="922"/>
      <c r="AW17" s="922"/>
      <c r="AX17" s="922"/>
      <c r="AY17" s="923"/>
      <c r="AZ17" s="56"/>
      <c r="BA17" s="56"/>
      <c r="BB17" s="56"/>
      <c r="BC17" s="56"/>
      <c r="BD17" s="56"/>
      <c r="BE17" s="67"/>
      <c r="BF17" s="67"/>
      <c r="BG17" s="67"/>
      <c r="BH17" s="67"/>
      <c r="BI17" s="67"/>
      <c r="BJ17" s="67"/>
      <c r="BK17" s="67"/>
      <c r="BL17" s="67"/>
      <c r="BM17" s="67"/>
      <c r="BN17" s="67"/>
      <c r="BO17" s="67"/>
      <c r="BP17" s="67"/>
      <c r="BQ17" s="52">
        <v>11</v>
      </c>
      <c r="BR17" s="72"/>
      <c r="BS17" s="676"/>
      <c r="BT17" s="677"/>
      <c r="BU17" s="677"/>
      <c r="BV17" s="677"/>
      <c r="BW17" s="677"/>
      <c r="BX17" s="677"/>
      <c r="BY17" s="677"/>
      <c r="BZ17" s="677"/>
      <c r="CA17" s="677"/>
      <c r="CB17" s="677"/>
      <c r="CC17" s="677"/>
      <c r="CD17" s="677"/>
      <c r="CE17" s="677"/>
      <c r="CF17" s="677"/>
      <c r="CG17" s="678"/>
      <c r="CH17" s="679"/>
      <c r="CI17" s="680"/>
      <c r="CJ17" s="680"/>
      <c r="CK17" s="680"/>
      <c r="CL17" s="681"/>
      <c r="CM17" s="679"/>
      <c r="CN17" s="680"/>
      <c r="CO17" s="680"/>
      <c r="CP17" s="680"/>
      <c r="CQ17" s="681"/>
      <c r="CR17" s="679"/>
      <c r="CS17" s="680"/>
      <c r="CT17" s="680"/>
      <c r="CU17" s="680"/>
      <c r="CV17" s="681"/>
      <c r="CW17" s="679"/>
      <c r="CX17" s="680"/>
      <c r="CY17" s="680"/>
      <c r="CZ17" s="680"/>
      <c r="DA17" s="681"/>
      <c r="DB17" s="679"/>
      <c r="DC17" s="680"/>
      <c r="DD17" s="680"/>
      <c r="DE17" s="680"/>
      <c r="DF17" s="681"/>
      <c r="DG17" s="679"/>
      <c r="DH17" s="680"/>
      <c r="DI17" s="680"/>
      <c r="DJ17" s="680"/>
      <c r="DK17" s="681"/>
      <c r="DL17" s="679"/>
      <c r="DM17" s="680"/>
      <c r="DN17" s="680"/>
      <c r="DO17" s="680"/>
      <c r="DP17" s="681"/>
      <c r="DQ17" s="679"/>
      <c r="DR17" s="680"/>
      <c r="DS17" s="680"/>
      <c r="DT17" s="680"/>
      <c r="DU17" s="681"/>
      <c r="DV17" s="676"/>
      <c r="DW17" s="677"/>
      <c r="DX17" s="677"/>
      <c r="DY17" s="677"/>
      <c r="DZ17" s="682"/>
      <c r="EA17" s="67"/>
    </row>
    <row r="18" spans="1:131" s="47" customFormat="1" ht="26.25" customHeight="1" x14ac:dyDescent="0.2">
      <c r="A18" s="52">
        <v>12</v>
      </c>
      <c r="B18" s="676"/>
      <c r="C18" s="677"/>
      <c r="D18" s="677"/>
      <c r="E18" s="677"/>
      <c r="F18" s="677"/>
      <c r="G18" s="677"/>
      <c r="H18" s="677"/>
      <c r="I18" s="677"/>
      <c r="J18" s="677"/>
      <c r="K18" s="677"/>
      <c r="L18" s="677"/>
      <c r="M18" s="677"/>
      <c r="N18" s="677"/>
      <c r="O18" s="677"/>
      <c r="P18" s="678"/>
      <c r="Q18" s="920"/>
      <c r="R18" s="921"/>
      <c r="S18" s="921"/>
      <c r="T18" s="921"/>
      <c r="U18" s="921"/>
      <c r="V18" s="921"/>
      <c r="W18" s="921"/>
      <c r="X18" s="921"/>
      <c r="Y18" s="921"/>
      <c r="Z18" s="921"/>
      <c r="AA18" s="921"/>
      <c r="AB18" s="921"/>
      <c r="AC18" s="921"/>
      <c r="AD18" s="921"/>
      <c r="AE18" s="925"/>
      <c r="AF18" s="943"/>
      <c r="AG18" s="680"/>
      <c r="AH18" s="680"/>
      <c r="AI18" s="680"/>
      <c r="AJ18" s="944"/>
      <c r="AK18" s="924"/>
      <c r="AL18" s="921"/>
      <c r="AM18" s="921"/>
      <c r="AN18" s="921"/>
      <c r="AO18" s="921"/>
      <c r="AP18" s="921"/>
      <c r="AQ18" s="921"/>
      <c r="AR18" s="921"/>
      <c r="AS18" s="921"/>
      <c r="AT18" s="921"/>
      <c r="AU18" s="922"/>
      <c r="AV18" s="922"/>
      <c r="AW18" s="922"/>
      <c r="AX18" s="922"/>
      <c r="AY18" s="923"/>
      <c r="AZ18" s="56"/>
      <c r="BA18" s="56"/>
      <c r="BB18" s="56"/>
      <c r="BC18" s="56"/>
      <c r="BD18" s="56"/>
      <c r="BE18" s="67"/>
      <c r="BF18" s="67"/>
      <c r="BG18" s="67"/>
      <c r="BH18" s="67"/>
      <c r="BI18" s="67"/>
      <c r="BJ18" s="67"/>
      <c r="BK18" s="67"/>
      <c r="BL18" s="67"/>
      <c r="BM18" s="67"/>
      <c r="BN18" s="67"/>
      <c r="BO18" s="67"/>
      <c r="BP18" s="67"/>
      <c r="BQ18" s="52">
        <v>12</v>
      </c>
      <c r="BR18" s="72"/>
      <c r="BS18" s="676"/>
      <c r="BT18" s="677"/>
      <c r="BU18" s="677"/>
      <c r="BV18" s="677"/>
      <c r="BW18" s="677"/>
      <c r="BX18" s="677"/>
      <c r="BY18" s="677"/>
      <c r="BZ18" s="677"/>
      <c r="CA18" s="677"/>
      <c r="CB18" s="677"/>
      <c r="CC18" s="677"/>
      <c r="CD18" s="677"/>
      <c r="CE18" s="677"/>
      <c r="CF18" s="677"/>
      <c r="CG18" s="678"/>
      <c r="CH18" s="679"/>
      <c r="CI18" s="680"/>
      <c r="CJ18" s="680"/>
      <c r="CK18" s="680"/>
      <c r="CL18" s="681"/>
      <c r="CM18" s="679"/>
      <c r="CN18" s="680"/>
      <c r="CO18" s="680"/>
      <c r="CP18" s="680"/>
      <c r="CQ18" s="681"/>
      <c r="CR18" s="679"/>
      <c r="CS18" s="680"/>
      <c r="CT18" s="680"/>
      <c r="CU18" s="680"/>
      <c r="CV18" s="681"/>
      <c r="CW18" s="679"/>
      <c r="CX18" s="680"/>
      <c r="CY18" s="680"/>
      <c r="CZ18" s="680"/>
      <c r="DA18" s="681"/>
      <c r="DB18" s="679"/>
      <c r="DC18" s="680"/>
      <c r="DD18" s="680"/>
      <c r="DE18" s="680"/>
      <c r="DF18" s="681"/>
      <c r="DG18" s="679"/>
      <c r="DH18" s="680"/>
      <c r="DI18" s="680"/>
      <c r="DJ18" s="680"/>
      <c r="DK18" s="681"/>
      <c r="DL18" s="679"/>
      <c r="DM18" s="680"/>
      <c r="DN18" s="680"/>
      <c r="DO18" s="680"/>
      <c r="DP18" s="681"/>
      <c r="DQ18" s="679"/>
      <c r="DR18" s="680"/>
      <c r="DS18" s="680"/>
      <c r="DT18" s="680"/>
      <c r="DU18" s="681"/>
      <c r="DV18" s="676"/>
      <c r="DW18" s="677"/>
      <c r="DX18" s="677"/>
      <c r="DY18" s="677"/>
      <c r="DZ18" s="682"/>
      <c r="EA18" s="67"/>
    </row>
    <row r="19" spans="1:131" s="47" customFormat="1" ht="26.25" customHeight="1" x14ac:dyDescent="0.2">
      <c r="A19" s="52">
        <v>13</v>
      </c>
      <c r="B19" s="676"/>
      <c r="C19" s="677"/>
      <c r="D19" s="677"/>
      <c r="E19" s="677"/>
      <c r="F19" s="677"/>
      <c r="G19" s="677"/>
      <c r="H19" s="677"/>
      <c r="I19" s="677"/>
      <c r="J19" s="677"/>
      <c r="K19" s="677"/>
      <c r="L19" s="677"/>
      <c r="M19" s="677"/>
      <c r="N19" s="677"/>
      <c r="O19" s="677"/>
      <c r="P19" s="678"/>
      <c r="Q19" s="920"/>
      <c r="R19" s="921"/>
      <c r="S19" s="921"/>
      <c r="T19" s="921"/>
      <c r="U19" s="921"/>
      <c r="V19" s="921"/>
      <c r="W19" s="921"/>
      <c r="X19" s="921"/>
      <c r="Y19" s="921"/>
      <c r="Z19" s="921"/>
      <c r="AA19" s="921"/>
      <c r="AB19" s="921"/>
      <c r="AC19" s="921"/>
      <c r="AD19" s="921"/>
      <c r="AE19" s="925"/>
      <c r="AF19" s="943"/>
      <c r="AG19" s="680"/>
      <c r="AH19" s="680"/>
      <c r="AI19" s="680"/>
      <c r="AJ19" s="944"/>
      <c r="AK19" s="924"/>
      <c r="AL19" s="921"/>
      <c r="AM19" s="921"/>
      <c r="AN19" s="921"/>
      <c r="AO19" s="921"/>
      <c r="AP19" s="921"/>
      <c r="AQ19" s="921"/>
      <c r="AR19" s="921"/>
      <c r="AS19" s="921"/>
      <c r="AT19" s="921"/>
      <c r="AU19" s="922"/>
      <c r="AV19" s="922"/>
      <c r="AW19" s="922"/>
      <c r="AX19" s="922"/>
      <c r="AY19" s="923"/>
      <c r="AZ19" s="56"/>
      <c r="BA19" s="56"/>
      <c r="BB19" s="56"/>
      <c r="BC19" s="56"/>
      <c r="BD19" s="56"/>
      <c r="BE19" s="67"/>
      <c r="BF19" s="67"/>
      <c r="BG19" s="67"/>
      <c r="BH19" s="67"/>
      <c r="BI19" s="67"/>
      <c r="BJ19" s="67"/>
      <c r="BK19" s="67"/>
      <c r="BL19" s="67"/>
      <c r="BM19" s="67"/>
      <c r="BN19" s="67"/>
      <c r="BO19" s="67"/>
      <c r="BP19" s="67"/>
      <c r="BQ19" s="52">
        <v>13</v>
      </c>
      <c r="BR19" s="72"/>
      <c r="BS19" s="676"/>
      <c r="BT19" s="677"/>
      <c r="BU19" s="677"/>
      <c r="BV19" s="677"/>
      <c r="BW19" s="677"/>
      <c r="BX19" s="677"/>
      <c r="BY19" s="677"/>
      <c r="BZ19" s="677"/>
      <c r="CA19" s="677"/>
      <c r="CB19" s="677"/>
      <c r="CC19" s="677"/>
      <c r="CD19" s="677"/>
      <c r="CE19" s="677"/>
      <c r="CF19" s="677"/>
      <c r="CG19" s="678"/>
      <c r="CH19" s="679"/>
      <c r="CI19" s="680"/>
      <c r="CJ19" s="680"/>
      <c r="CK19" s="680"/>
      <c r="CL19" s="681"/>
      <c r="CM19" s="679"/>
      <c r="CN19" s="680"/>
      <c r="CO19" s="680"/>
      <c r="CP19" s="680"/>
      <c r="CQ19" s="681"/>
      <c r="CR19" s="679"/>
      <c r="CS19" s="680"/>
      <c r="CT19" s="680"/>
      <c r="CU19" s="680"/>
      <c r="CV19" s="681"/>
      <c r="CW19" s="679"/>
      <c r="CX19" s="680"/>
      <c r="CY19" s="680"/>
      <c r="CZ19" s="680"/>
      <c r="DA19" s="681"/>
      <c r="DB19" s="679"/>
      <c r="DC19" s="680"/>
      <c r="DD19" s="680"/>
      <c r="DE19" s="680"/>
      <c r="DF19" s="681"/>
      <c r="DG19" s="679"/>
      <c r="DH19" s="680"/>
      <c r="DI19" s="680"/>
      <c r="DJ19" s="680"/>
      <c r="DK19" s="681"/>
      <c r="DL19" s="679"/>
      <c r="DM19" s="680"/>
      <c r="DN19" s="680"/>
      <c r="DO19" s="680"/>
      <c r="DP19" s="681"/>
      <c r="DQ19" s="679"/>
      <c r="DR19" s="680"/>
      <c r="DS19" s="680"/>
      <c r="DT19" s="680"/>
      <c r="DU19" s="681"/>
      <c r="DV19" s="676"/>
      <c r="DW19" s="677"/>
      <c r="DX19" s="677"/>
      <c r="DY19" s="677"/>
      <c r="DZ19" s="682"/>
      <c r="EA19" s="67"/>
    </row>
    <row r="20" spans="1:131" s="47" customFormat="1" ht="26.25" customHeight="1" x14ac:dyDescent="0.2">
      <c r="A20" s="52">
        <v>14</v>
      </c>
      <c r="B20" s="676"/>
      <c r="C20" s="677"/>
      <c r="D20" s="677"/>
      <c r="E20" s="677"/>
      <c r="F20" s="677"/>
      <c r="G20" s="677"/>
      <c r="H20" s="677"/>
      <c r="I20" s="677"/>
      <c r="J20" s="677"/>
      <c r="K20" s="677"/>
      <c r="L20" s="677"/>
      <c r="M20" s="677"/>
      <c r="N20" s="677"/>
      <c r="O20" s="677"/>
      <c r="P20" s="678"/>
      <c r="Q20" s="920"/>
      <c r="R20" s="921"/>
      <c r="S20" s="921"/>
      <c r="T20" s="921"/>
      <c r="U20" s="921"/>
      <c r="V20" s="921"/>
      <c r="W20" s="921"/>
      <c r="X20" s="921"/>
      <c r="Y20" s="921"/>
      <c r="Z20" s="921"/>
      <c r="AA20" s="921"/>
      <c r="AB20" s="921"/>
      <c r="AC20" s="921"/>
      <c r="AD20" s="921"/>
      <c r="AE20" s="925"/>
      <c r="AF20" s="943"/>
      <c r="AG20" s="680"/>
      <c r="AH20" s="680"/>
      <c r="AI20" s="680"/>
      <c r="AJ20" s="944"/>
      <c r="AK20" s="924"/>
      <c r="AL20" s="921"/>
      <c r="AM20" s="921"/>
      <c r="AN20" s="921"/>
      <c r="AO20" s="921"/>
      <c r="AP20" s="921"/>
      <c r="AQ20" s="921"/>
      <c r="AR20" s="921"/>
      <c r="AS20" s="921"/>
      <c r="AT20" s="921"/>
      <c r="AU20" s="922"/>
      <c r="AV20" s="922"/>
      <c r="AW20" s="922"/>
      <c r="AX20" s="922"/>
      <c r="AY20" s="923"/>
      <c r="AZ20" s="56"/>
      <c r="BA20" s="56"/>
      <c r="BB20" s="56"/>
      <c r="BC20" s="56"/>
      <c r="BD20" s="56"/>
      <c r="BE20" s="67"/>
      <c r="BF20" s="67"/>
      <c r="BG20" s="67"/>
      <c r="BH20" s="67"/>
      <c r="BI20" s="67"/>
      <c r="BJ20" s="67"/>
      <c r="BK20" s="67"/>
      <c r="BL20" s="67"/>
      <c r="BM20" s="67"/>
      <c r="BN20" s="67"/>
      <c r="BO20" s="67"/>
      <c r="BP20" s="67"/>
      <c r="BQ20" s="52">
        <v>14</v>
      </c>
      <c r="BR20" s="72"/>
      <c r="BS20" s="676"/>
      <c r="BT20" s="677"/>
      <c r="BU20" s="677"/>
      <c r="BV20" s="677"/>
      <c r="BW20" s="677"/>
      <c r="BX20" s="677"/>
      <c r="BY20" s="677"/>
      <c r="BZ20" s="677"/>
      <c r="CA20" s="677"/>
      <c r="CB20" s="677"/>
      <c r="CC20" s="677"/>
      <c r="CD20" s="677"/>
      <c r="CE20" s="677"/>
      <c r="CF20" s="677"/>
      <c r="CG20" s="678"/>
      <c r="CH20" s="679"/>
      <c r="CI20" s="680"/>
      <c r="CJ20" s="680"/>
      <c r="CK20" s="680"/>
      <c r="CL20" s="681"/>
      <c r="CM20" s="679"/>
      <c r="CN20" s="680"/>
      <c r="CO20" s="680"/>
      <c r="CP20" s="680"/>
      <c r="CQ20" s="681"/>
      <c r="CR20" s="679"/>
      <c r="CS20" s="680"/>
      <c r="CT20" s="680"/>
      <c r="CU20" s="680"/>
      <c r="CV20" s="681"/>
      <c r="CW20" s="679"/>
      <c r="CX20" s="680"/>
      <c r="CY20" s="680"/>
      <c r="CZ20" s="680"/>
      <c r="DA20" s="681"/>
      <c r="DB20" s="679"/>
      <c r="DC20" s="680"/>
      <c r="DD20" s="680"/>
      <c r="DE20" s="680"/>
      <c r="DF20" s="681"/>
      <c r="DG20" s="679"/>
      <c r="DH20" s="680"/>
      <c r="DI20" s="680"/>
      <c r="DJ20" s="680"/>
      <c r="DK20" s="681"/>
      <c r="DL20" s="679"/>
      <c r="DM20" s="680"/>
      <c r="DN20" s="680"/>
      <c r="DO20" s="680"/>
      <c r="DP20" s="681"/>
      <c r="DQ20" s="679"/>
      <c r="DR20" s="680"/>
      <c r="DS20" s="680"/>
      <c r="DT20" s="680"/>
      <c r="DU20" s="681"/>
      <c r="DV20" s="676"/>
      <c r="DW20" s="677"/>
      <c r="DX20" s="677"/>
      <c r="DY20" s="677"/>
      <c r="DZ20" s="682"/>
      <c r="EA20" s="67"/>
    </row>
    <row r="21" spans="1:131" s="47" customFormat="1" ht="26.25" customHeight="1" x14ac:dyDescent="0.2">
      <c r="A21" s="52">
        <v>15</v>
      </c>
      <c r="B21" s="676"/>
      <c r="C21" s="677"/>
      <c r="D21" s="677"/>
      <c r="E21" s="677"/>
      <c r="F21" s="677"/>
      <c r="G21" s="677"/>
      <c r="H21" s="677"/>
      <c r="I21" s="677"/>
      <c r="J21" s="677"/>
      <c r="K21" s="677"/>
      <c r="L21" s="677"/>
      <c r="M21" s="677"/>
      <c r="N21" s="677"/>
      <c r="O21" s="677"/>
      <c r="P21" s="678"/>
      <c r="Q21" s="920"/>
      <c r="R21" s="921"/>
      <c r="S21" s="921"/>
      <c r="T21" s="921"/>
      <c r="U21" s="921"/>
      <c r="V21" s="921"/>
      <c r="W21" s="921"/>
      <c r="X21" s="921"/>
      <c r="Y21" s="921"/>
      <c r="Z21" s="921"/>
      <c r="AA21" s="921"/>
      <c r="AB21" s="921"/>
      <c r="AC21" s="921"/>
      <c r="AD21" s="921"/>
      <c r="AE21" s="925"/>
      <c r="AF21" s="943"/>
      <c r="AG21" s="680"/>
      <c r="AH21" s="680"/>
      <c r="AI21" s="680"/>
      <c r="AJ21" s="944"/>
      <c r="AK21" s="924"/>
      <c r="AL21" s="921"/>
      <c r="AM21" s="921"/>
      <c r="AN21" s="921"/>
      <c r="AO21" s="921"/>
      <c r="AP21" s="921"/>
      <c r="AQ21" s="921"/>
      <c r="AR21" s="921"/>
      <c r="AS21" s="921"/>
      <c r="AT21" s="921"/>
      <c r="AU21" s="922"/>
      <c r="AV21" s="922"/>
      <c r="AW21" s="922"/>
      <c r="AX21" s="922"/>
      <c r="AY21" s="923"/>
      <c r="AZ21" s="56"/>
      <c r="BA21" s="56"/>
      <c r="BB21" s="56"/>
      <c r="BC21" s="56"/>
      <c r="BD21" s="56"/>
      <c r="BE21" s="67"/>
      <c r="BF21" s="67"/>
      <c r="BG21" s="67"/>
      <c r="BH21" s="67"/>
      <c r="BI21" s="67"/>
      <c r="BJ21" s="67"/>
      <c r="BK21" s="67"/>
      <c r="BL21" s="67"/>
      <c r="BM21" s="67"/>
      <c r="BN21" s="67"/>
      <c r="BO21" s="67"/>
      <c r="BP21" s="67"/>
      <c r="BQ21" s="52">
        <v>15</v>
      </c>
      <c r="BR21" s="72"/>
      <c r="BS21" s="676"/>
      <c r="BT21" s="677"/>
      <c r="BU21" s="677"/>
      <c r="BV21" s="677"/>
      <c r="BW21" s="677"/>
      <c r="BX21" s="677"/>
      <c r="BY21" s="677"/>
      <c r="BZ21" s="677"/>
      <c r="CA21" s="677"/>
      <c r="CB21" s="677"/>
      <c r="CC21" s="677"/>
      <c r="CD21" s="677"/>
      <c r="CE21" s="677"/>
      <c r="CF21" s="677"/>
      <c r="CG21" s="678"/>
      <c r="CH21" s="679"/>
      <c r="CI21" s="680"/>
      <c r="CJ21" s="680"/>
      <c r="CK21" s="680"/>
      <c r="CL21" s="681"/>
      <c r="CM21" s="679"/>
      <c r="CN21" s="680"/>
      <c r="CO21" s="680"/>
      <c r="CP21" s="680"/>
      <c r="CQ21" s="681"/>
      <c r="CR21" s="679"/>
      <c r="CS21" s="680"/>
      <c r="CT21" s="680"/>
      <c r="CU21" s="680"/>
      <c r="CV21" s="681"/>
      <c r="CW21" s="679"/>
      <c r="CX21" s="680"/>
      <c r="CY21" s="680"/>
      <c r="CZ21" s="680"/>
      <c r="DA21" s="681"/>
      <c r="DB21" s="679"/>
      <c r="DC21" s="680"/>
      <c r="DD21" s="680"/>
      <c r="DE21" s="680"/>
      <c r="DF21" s="681"/>
      <c r="DG21" s="679"/>
      <c r="DH21" s="680"/>
      <c r="DI21" s="680"/>
      <c r="DJ21" s="680"/>
      <c r="DK21" s="681"/>
      <c r="DL21" s="679"/>
      <c r="DM21" s="680"/>
      <c r="DN21" s="680"/>
      <c r="DO21" s="680"/>
      <c r="DP21" s="681"/>
      <c r="DQ21" s="679"/>
      <c r="DR21" s="680"/>
      <c r="DS21" s="680"/>
      <c r="DT21" s="680"/>
      <c r="DU21" s="681"/>
      <c r="DV21" s="676"/>
      <c r="DW21" s="677"/>
      <c r="DX21" s="677"/>
      <c r="DY21" s="677"/>
      <c r="DZ21" s="682"/>
      <c r="EA21" s="67"/>
    </row>
    <row r="22" spans="1:131" s="47" customFormat="1" ht="26.25" customHeight="1" x14ac:dyDescent="0.2">
      <c r="A22" s="52">
        <v>16</v>
      </c>
      <c r="B22" s="676"/>
      <c r="C22" s="677"/>
      <c r="D22" s="677"/>
      <c r="E22" s="677"/>
      <c r="F22" s="677"/>
      <c r="G22" s="677"/>
      <c r="H22" s="677"/>
      <c r="I22" s="677"/>
      <c r="J22" s="677"/>
      <c r="K22" s="677"/>
      <c r="L22" s="677"/>
      <c r="M22" s="677"/>
      <c r="N22" s="677"/>
      <c r="O22" s="677"/>
      <c r="P22" s="678"/>
      <c r="Q22" s="965"/>
      <c r="R22" s="966"/>
      <c r="S22" s="966"/>
      <c r="T22" s="966"/>
      <c r="U22" s="966"/>
      <c r="V22" s="966"/>
      <c r="W22" s="966"/>
      <c r="X22" s="966"/>
      <c r="Y22" s="966"/>
      <c r="Z22" s="966"/>
      <c r="AA22" s="966"/>
      <c r="AB22" s="966"/>
      <c r="AC22" s="966"/>
      <c r="AD22" s="966"/>
      <c r="AE22" s="967"/>
      <c r="AF22" s="943"/>
      <c r="AG22" s="680"/>
      <c r="AH22" s="680"/>
      <c r="AI22" s="680"/>
      <c r="AJ22" s="944"/>
      <c r="AK22" s="968"/>
      <c r="AL22" s="966"/>
      <c r="AM22" s="966"/>
      <c r="AN22" s="966"/>
      <c r="AO22" s="966"/>
      <c r="AP22" s="966"/>
      <c r="AQ22" s="966"/>
      <c r="AR22" s="966"/>
      <c r="AS22" s="966"/>
      <c r="AT22" s="966"/>
      <c r="AU22" s="969"/>
      <c r="AV22" s="969"/>
      <c r="AW22" s="969"/>
      <c r="AX22" s="969"/>
      <c r="AY22" s="970"/>
      <c r="AZ22" s="948" t="s">
        <v>452</v>
      </c>
      <c r="BA22" s="948"/>
      <c r="BB22" s="948"/>
      <c r="BC22" s="948"/>
      <c r="BD22" s="949"/>
      <c r="BE22" s="67"/>
      <c r="BF22" s="67"/>
      <c r="BG22" s="67"/>
      <c r="BH22" s="67"/>
      <c r="BI22" s="67"/>
      <c r="BJ22" s="67"/>
      <c r="BK22" s="67"/>
      <c r="BL22" s="67"/>
      <c r="BM22" s="67"/>
      <c r="BN22" s="67"/>
      <c r="BO22" s="67"/>
      <c r="BP22" s="67"/>
      <c r="BQ22" s="52">
        <v>16</v>
      </c>
      <c r="BR22" s="72"/>
      <c r="BS22" s="676"/>
      <c r="BT22" s="677"/>
      <c r="BU22" s="677"/>
      <c r="BV22" s="677"/>
      <c r="BW22" s="677"/>
      <c r="BX22" s="677"/>
      <c r="BY22" s="677"/>
      <c r="BZ22" s="677"/>
      <c r="CA22" s="677"/>
      <c r="CB22" s="677"/>
      <c r="CC22" s="677"/>
      <c r="CD22" s="677"/>
      <c r="CE22" s="677"/>
      <c r="CF22" s="677"/>
      <c r="CG22" s="678"/>
      <c r="CH22" s="679"/>
      <c r="CI22" s="680"/>
      <c r="CJ22" s="680"/>
      <c r="CK22" s="680"/>
      <c r="CL22" s="681"/>
      <c r="CM22" s="679"/>
      <c r="CN22" s="680"/>
      <c r="CO22" s="680"/>
      <c r="CP22" s="680"/>
      <c r="CQ22" s="681"/>
      <c r="CR22" s="679"/>
      <c r="CS22" s="680"/>
      <c r="CT22" s="680"/>
      <c r="CU22" s="680"/>
      <c r="CV22" s="681"/>
      <c r="CW22" s="679"/>
      <c r="CX22" s="680"/>
      <c r="CY22" s="680"/>
      <c r="CZ22" s="680"/>
      <c r="DA22" s="681"/>
      <c r="DB22" s="679"/>
      <c r="DC22" s="680"/>
      <c r="DD22" s="680"/>
      <c r="DE22" s="680"/>
      <c r="DF22" s="681"/>
      <c r="DG22" s="679"/>
      <c r="DH22" s="680"/>
      <c r="DI22" s="680"/>
      <c r="DJ22" s="680"/>
      <c r="DK22" s="681"/>
      <c r="DL22" s="679"/>
      <c r="DM22" s="680"/>
      <c r="DN22" s="680"/>
      <c r="DO22" s="680"/>
      <c r="DP22" s="681"/>
      <c r="DQ22" s="679"/>
      <c r="DR22" s="680"/>
      <c r="DS22" s="680"/>
      <c r="DT22" s="680"/>
      <c r="DU22" s="681"/>
      <c r="DV22" s="676"/>
      <c r="DW22" s="677"/>
      <c r="DX22" s="677"/>
      <c r="DY22" s="677"/>
      <c r="DZ22" s="682"/>
      <c r="EA22" s="67"/>
    </row>
    <row r="23" spans="1:131" s="47" customFormat="1" ht="26.25" customHeight="1" thickBot="1" x14ac:dyDescent="0.25">
      <c r="A23" s="53" t="s">
        <v>247</v>
      </c>
      <c r="B23" s="898" t="s">
        <v>305</v>
      </c>
      <c r="C23" s="899"/>
      <c r="D23" s="899"/>
      <c r="E23" s="899"/>
      <c r="F23" s="899"/>
      <c r="G23" s="899"/>
      <c r="H23" s="899"/>
      <c r="I23" s="899"/>
      <c r="J23" s="899"/>
      <c r="K23" s="899"/>
      <c r="L23" s="899"/>
      <c r="M23" s="899"/>
      <c r="N23" s="899"/>
      <c r="O23" s="899"/>
      <c r="P23" s="900"/>
      <c r="Q23" s="962">
        <v>7551</v>
      </c>
      <c r="R23" s="905"/>
      <c r="S23" s="905"/>
      <c r="T23" s="905"/>
      <c r="U23" s="963"/>
      <c r="V23" s="964">
        <v>7476</v>
      </c>
      <c r="W23" s="905"/>
      <c r="X23" s="905"/>
      <c r="Y23" s="905"/>
      <c r="Z23" s="963"/>
      <c r="AA23" s="964">
        <v>75</v>
      </c>
      <c r="AB23" s="905"/>
      <c r="AC23" s="905"/>
      <c r="AD23" s="905"/>
      <c r="AE23" s="939"/>
      <c r="AF23" s="934">
        <v>35</v>
      </c>
      <c r="AG23" s="910"/>
      <c r="AH23" s="910"/>
      <c r="AI23" s="910"/>
      <c r="AJ23" s="935"/>
      <c r="AK23" s="936"/>
      <c r="AL23" s="909"/>
      <c r="AM23" s="909"/>
      <c r="AN23" s="909"/>
      <c r="AO23" s="909"/>
      <c r="AP23" s="910">
        <v>5993</v>
      </c>
      <c r="AQ23" s="910"/>
      <c r="AR23" s="910"/>
      <c r="AS23" s="910"/>
      <c r="AT23" s="910"/>
      <c r="AU23" s="911"/>
      <c r="AV23" s="911"/>
      <c r="AW23" s="911"/>
      <c r="AX23" s="911"/>
      <c r="AY23" s="912"/>
      <c r="AZ23" s="938" t="s">
        <v>195</v>
      </c>
      <c r="BA23" s="905"/>
      <c r="BB23" s="905"/>
      <c r="BC23" s="905"/>
      <c r="BD23" s="939"/>
      <c r="BE23" s="67"/>
      <c r="BF23" s="67"/>
      <c r="BG23" s="67"/>
      <c r="BH23" s="67"/>
      <c r="BI23" s="67"/>
      <c r="BJ23" s="67"/>
      <c r="BK23" s="67"/>
      <c r="BL23" s="67"/>
      <c r="BM23" s="67"/>
      <c r="BN23" s="67"/>
      <c r="BO23" s="67"/>
      <c r="BP23" s="67"/>
      <c r="BQ23" s="52">
        <v>17</v>
      </c>
      <c r="BR23" s="72"/>
      <c r="BS23" s="676"/>
      <c r="BT23" s="677"/>
      <c r="BU23" s="677"/>
      <c r="BV23" s="677"/>
      <c r="BW23" s="677"/>
      <c r="BX23" s="677"/>
      <c r="BY23" s="677"/>
      <c r="BZ23" s="677"/>
      <c r="CA23" s="677"/>
      <c r="CB23" s="677"/>
      <c r="CC23" s="677"/>
      <c r="CD23" s="677"/>
      <c r="CE23" s="677"/>
      <c r="CF23" s="677"/>
      <c r="CG23" s="678"/>
      <c r="CH23" s="679"/>
      <c r="CI23" s="680"/>
      <c r="CJ23" s="680"/>
      <c r="CK23" s="680"/>
      <c r="CL23" s="681"/>
      <c r="CM23" s="679"/>
      <c r="CN23" s="680"/>
      <c r="CO23" s="680"/>
      <c r="CP23" s="680"/>
      <c r="CQ23" s="681"/>
      <c r="CR23" s="679"/>
      <c r="CS23" s="680"/>
      <c r="CT23" s="680"/>
      <c r="CU23" s="680"/>
      <c r="CV23" s="681"/>
      <c r="CW23" s="679"/>
      <c r="CX23" s="680"/>
      <c r="CY23" s="680"/>
      <c r="CZ23" s="680"/>
      <c r="DA23" s="681"/>
      <c r="DB23" s="679"/>
      <c r="DC23" s="680"/>
      <c r="DD23" s="680"/>
      <c r="DE23" s="680"/>
      <c r="DF23" s="681"/>
      <c r="DG23" s="679"/>
      <c r="DH23" s="680"/>
      <c r="DI23" s="680"/>
      <c r="DJ23" s="680"/>
      <c r="DK23" s="681"/>
      <c r="DL23" s="679"/>
      <c r="DM23" s="680"/>
      <c r="DN23" s="680"/>
      <c r="DO23" s="680"/>
      <c r="DP23" s="681"/>
      <c r="DQ23" s="679"/>
      <c r="DR23" s="680"/>
      <c r="DS23" s="680"/>
      <c r="DT23" s="680"/>
      <c r="DU23" s="681"/>
      <c r="DV23" s="676"/>
      <c r="DW23" s="677"/>
      <c r="DX23" s="677"/>
      <c r="DY23" s="677"/>
      <c r="DZ23" s="682"/>
      <c r="EA23" s="67"/>
    </row>
    <row r="24" spans="1:131" s="47" customFormat="1" ht="26.25" customHeight="1" x14ac:dyDescent="0.2">
      <c r="A24" s="960" t="s">
        <v>385</v>
      </c>
      <c r="B24" s="960"/>
      <c r="C24" s="960"/>
      <c r="D24" s="960"/>
      <c r="E24" s="960"/>
      <c r="F24" s="960"/>
      <c r="G24" s="960"/>
      <c r="H24" s="960"/>
      <c r="I24" s="960"/>
      <c r="J24" s="960"/>
      <c r="K24" s="960"/>
      <c r="L24" s="960"/>
      <c r="M24" s="960"/>
      <c r="N24" s="960"/>
      <c r="O24" s="960"/>
      <c r="P24" s="960"/>
      <c r="Q24" s="960"/>
      <c r="R24" s="960"/>
      <c r="S24" s="960"/>
      <c r="T24" s="960"/>
      <c r="U24" s="960"/>
      <c r="V24" s="960"/>
      <c r="W24" s="960"/>
      <c r="X24" s="960"/>
      <c r="Y24" s="960"/>
      <c r="Z24" s="960"/>
      <c r="AA24" s="960"/>
      <c r="AB24" s="960"/>
      <c r="AC24" s="960"/>
      <c r="AD24" s="960"/>
      <c r="AE24" s="960"/>
      <c r="AF24" s="960"/>
      <c r="AG24" s="960"/>
      <c r="AH24" s="960"/>
      <c r="AI24" s="960"/>
      <c r="AJ24" s="960"/>
      <c r="AK24" s="960"/>
      <c r="AL24" s="960"/>
      <c r="AM24" s="960"/>
      <c r="AN24" s="960"/>
      <c r="AO24" s="960"/>
      <c r="AP24" s="960"/>
      <c r="AQ24" s="960"/>
      <c r="AR24" s="960"/>
      <c r="AS24" s="960"/>
      <c r="AT24" s="960"/>
      <c r="AU24" s="960"/>
      <c r="AV24" s="960"/>
      <c r="AW24" s="960"/>
      <c r="AX24" s="960"/>
      <c r="AY24" s="960"/>
      <c r="AZ24" s="56"/>
      <c r="BA24" s="56"/>
      <c r="BB24" s="56"/>
      <c r="BC24" s="56"/>
      <c r="BD24" s="56"/>
      <c r="BE24" s="67"/>
      <c r="BF24" s="67"/>
      <c r="BG24" s="67"/>
      <c r="BH24" s="67"/>
      <c r="BI24" s="67"/>
      <c r="BJ24" s="67"/>
      <c r="BK24" s="67"/>
      <c r="BL24" s="67"/>
      <c r="BM24" s="67"/>
      <c r="BN24" s="67"/>
      <c r="BO24" s="67"/>
      <c r="BP24" s="67"/>
      <c r="BQ24" s="52">
        <v>18</v>
      </c>
      <c r="BR24" s="72"/>
      <c r="BS24" s="676"/>
      <c r="BT24" s="677"/>
      <c r="BU24" s="677"/>
      <c r="BV24" s="677"/>
      <c r="BW24" s="677"/>
      <c r="BX24" s="677"/>
      <c r="BY24" s="677"/>
      <c r="BZ24" s="677"/>
      <c r="CA24" s="677"/>
      <c r="CB24" s="677"/>
      <c r="CC24" s="677"/>
      <c r="CD24" s="677"/>
      <c r="CE24" s="677"/>
      <c r="CF24" s="677"/>
      <c r="CG24" s="678"/>
      <c r="CH24" s="679"/>
      <c r="CI24" s="680"/>
      <c r="CJ24" s="680"/>
      <c r="CK24" s="680"/>
      <c r="CL24" s="681"/>
      <c r="CM24" s="679"/>
      <c r="CN24" s="680"/>
      <c r="CO24" s="680"/>
      <c r="CP24" s="680"/>
      <c r="CQ24" s="681"/>
      <c r="CR24" s="679"/>
      <c r="CS24" s="680"/>
      <c r="CT24" s="680"/>
      <c r="CU24" s="680"/>
      <c r="CV24" s="681"/>
      <c r="CW24" s="679"/>
      <c r="CX24" s="680"/>
      <c r="CY24" s="680"/>
      <c r="CZ24" s="680"/>
      <c r="DA24" s="681"/>
      <c r="DB24" s="679"/>
      <c r="DC24" s="680"/>
      <c r="DD24" s="680"/>
      <c r="DE24" s="680"/>
      <c r="DF24" s="681"/>
      <c r="DG24" s="679"/>
      <c r="DH24" s="680"/>
      <c r="DI24" s="680"/>
      <c r="DJ24" s="680"/>
      <c r="DK24" s="681"/>
      <c r="DL24" s="679"/>
      <c r="DM24" s="680"/>
      <c r="DN24" s="680"/>
      <c r="DO24" s="680"/>
      <c r="DP24" s="681"/>
      <c r="DQ24" s="679"/>
      <c r="DR24" s="680"/>
      <c r="DS24" s="680"/>
      <c r="DT24" s="680"/>
      <c r="DU24" s="681"/>
      <c r="DV24" s="676"/>
      <c r="DW24" s="677"/>
      <c r="DX24" s="677"/>
      <c r="DY24" s="677"/>
      <c r="DZ24" s="682"/>
      <c r="EA24" s="67"/>
    </row>
    <row r="25" spans="1:131" ht="26.25" customHeight="1" x14ac:dyDescent="0.2">
      <c r="A25" s="961" t="s">
        <v>419</v>
      </c>
      <c r="B25" s="961"/>
      <c r="C25" s="961"/>
      <c r="D25" s="961"/>
      <c r="E25" s="961"/>
      <c r="F25" s="961"/>
      <c r="G25" s="961"/>
      <c r="H25" s="961"/>
      <c r="I25" s="961"/>
      <c r="J25" s="961"/>
      <c r="K25" s="961"/>
      <c r="L25" s="961"/>
      <c r="M25" s="961"/>
      <c r="N25" s="961"/>
      <c r="O25" s="961"/>
      <c r="P25" s="961"/>
      <c r="Q25" s="961"/>
      <c r="R25" s="961"/>
      <c r="S25" s="961"/>
      <c r="T25" s="961"/>
      <c r="U25" s="961"/>
      <c r="V25" s="961"/>
      <c r="W25" s="961"/>
      <c r="X25" s="961"/>
      <c r="Y25" s="961"/>
      <c r="Z25" s="961"/>
      <c r="AA25" s="961"/>
      <c r="AB25" s="961"/>
      <c r="AC25" s="961"/>
      <c r="AD25" s="961"/>
      <c r="AE25" s="961"/>
      <c r="AF25" s="961"/>
      <c r="AG25" s="961"/>
      <c r="AH25" s="961"/>
      <c r="AI25" s="961"/>
      <c r="AJ25" s="961"/>
      <c r="AK25" s="961"/>
      <c r="AL25" s="961"/>
      <c r="AM25" s="961"/>
      <c r="AN25" s="961"/>
      <c r="AO25" s="961"/>
      <c r="AP25" s="961"/>
      <c r="AQ25" s="961"/>
      <c r="AR25" s="961"/>
      <c r="AS25" s="961"/>
      <c r="AT25" s="961"/>
      <c r="AU25" s="961"/>
      <c r="AV25" s="961"/>
      <c r="AW25" s="961"/>
      <c r="AX25" s="961"/>
      <c r="AY25" s="961"/>
      <c r="AZ25" s="961"/>
      <c r="BA25" s="961"/>
      <c r="BB25" s="961"/>
      <c r="BC25" s="961"/>
      <c r="BD25" s="961"/>
      <c r="BE25" s="961"/>
      <c r="BF25" s="961"/>
      <c r="BG25" s="961"/>
      <c r="BH25" s="961"/>
      <c r="BI25" s="961"/>
      <c r="BJ25" s="56"/>
      <c r="BK25" s="56"/>
      <c r="BL25" s="56"/>
      <c r="BM25" s="56"/>
      <c r="BN25" s="56"/>
      <c r="BO25" s="55"/>
      <c r="BP25" s="55"/>
      <c r="BQ25" s="52">
        <v>19</v>
      </c>
      <c r="BR25" s="72"/>
      <c r="BS25" s="676"/>
      <c r="BT25" s="677"/>
      <c r="BU25" s="677"/>
      <c r="BV25" s="677"/>
      <c r="BW25" s="677"/>
      <c r="BX25" s="677"/>
      <c r="BY25" s="677"/>
      <c r="BZ25" s="677"/>
      <c r="CA25" s="677"/>
      <c r="CB25" s="677"/>
      <c r="CC25" s="677"/>
      <c r="CD25" s="677"/>
      <c r="CE25" s="677"/>
      <c r="CF25" s="677"/>
      <c r="CG25" s="678"/>
      <c r="CH25" s="679"/>
      <c r="CI25" s="680"/>
      <c r="CJ25" s="680"/>
      <c r="CK25" s="680"/>
      <c r="CL25" s="681"/>
      <c r="CM25" s="679"/>
      <c r="CN25" s="680"/>
      <c r="CO25" s="680"/>
      <c r="CP25" s="680"/>
      <c r="CQ25" s="681"/>
      <c r="CR25" s="679"/>
      <c r="CS25" s="680"/>
      <c r="CT25" s="680"/>
      <c r="CU25" s="680"/>
      <c r="CV25" s="681"/>
      <c r="CW25" s="679"/>
      <c r="CX25" s="680"/>
      <c r="CY25" s="680"/>
      <c r="CZ25" s="680"/>
      <c r="DA25" s="681"/>
      <c r="DB25" s="679"/>
      <c r="DC25" s="680"/>
      <c r="DD25" s="680"/>
      <c r="DE25" s="680"/>
      <c r="DF25" s="681"/>
      <c r="DG25" s="679"/>
      <c r="DH25" s="680"/>
      <c r="DI25" s="680"/>
      <c r="DJ25" s="680"/>
      <c r="DK25" s="681"/>
      <c r="DL25" s="679"/>
      <c r="DM25" s="680"/>
      <c r="DN25" s="680"/>
      <c r="DO25" s="680"/>
      <c r="DP25" s="681"/>
      <c r="DQ25" s="679"/>
      <c r="DR25" s="680"/>
      <c r="DS25" s="680"/>
      <c r="DT25" s="680"/>
      <c r="DU25" s="681"/>
      <c r="DV25" s="676"/>
      <c r="DW25" s="677"/>
      <c r="DX25" s="677"/>
      <c r="DY25" s="677"/>
      <c r="DZ25" s="682"/>
      <c r="EA25" s="48"/>
    </row>
    <row r="26" spans="1:131" ht="26.25" customHeight="1" x14ac:dyDescent="0.2">
      <c r="A26" s="659" t="s">
        <v>435</v>
      </c>
      <c r="B26" s="660"/>
      <c r="C26" s="660"/>
      <c r="D26" s="660"/>
      <c r="E26" s="660"/>
      <c r="F26" s="660"/>
      <c r="G26" s="660"/>
      <c r="H26" s="660"/>
      <c r="I26" s="660"/>
      <c r="J26" s="660"/>
      <c r="K26" s="660"/>
      <c r="L26" s="660"/>
      <c r="M26" s="660"/>
      <c r="N26" s="660"/>
      <c r="O26" s="660"/>
      <c r="P26" s="661"/>
      <c r="Q26" s="651" t="s">
        <v>454</v>
      </c>
      <c r="R26" s="652"/>
      <c r="S26" s="652"/>
      <c r="T26" s="652"/>
      <c r="U26" s="653"/>
      <c r="V26" s="651" t="s">
        <v>455</v>
      </c>
      <c r="W26" s="652"/>
      <c r="X26" s="652"/>
      <c r="Y26" s="652"/>
      <c r="Z26" s="653"/>
      <c r="AA26" s="651" t="s">
        <v>456</v>
      </c>
      <c r="AB26" s="652"/>
      <c r="AC26" s="652"/>
      <c r="AD26" s="652"/>
      <c r="AE26" s="652"/>
      <c r="AF26" s="665" t="s">
        <v>244</v>
      </c>
      <c r="AG26" s="666"/>
      <c r="AH26" s="666"/>
      <c r="AI26" s="666"/>
      <c r="AJ26" s="667"/>
      <c r="AK26" s="652" t="s">
        <v>389</v>
      </c>
      <c r="AL26" s="652"/>
      <c r="AM26" s="652"/>
      <c r="AN26" s="652"/>
      <c r="AO26" s="653"/>
      <c r="AP26" s="651" t="s">
        <v>358</v>
      </c>
      <c r="AQ26" s="652"/>
      <c r="AR26" s="652"/>
      <c r="AS26" s="652"/>
      <c r="AT26" s="653"/>
      <c r="AU26" s="651" t="s">
        <v>457</v>
      </c>
      <c r="AV26" s="652"/>
      <c r="AW26" s="652"/>
      <c r="AX26" s="652"/>
      <c r="AY26" s="653"/>
      <c r="AZ26" s="651" t="s">
        <v>458</v>
      </c>
      <c r="BA26" s="652"/>
      <c r="BB26" s="652"/>
      <c r="BC26" s="652"/>
      <c r="BD26" s="653"/>
      <c r="BE26" s="651" t="s">
        <v>442</v>
      </c>
      <c r="BF26" s="652"/>
      <c r="BG26" s="652"/>
      <c r="BH26" s="652"/>
      <c r="BI26" s="657"/>
      <c r="BJ26" s="56"/>
      <c r="BK26" s="56"/>
      <c r="BL26" s="56"/>
      <c r="BM26" s="56"/>
      <c r="BN26" s="56"/>
      <c r="BO26" s="55"/>
      <c r="BP26" s="55"/>
      <c r="BQ26" s="52">
        <v>20</v>
      </c>
      <c r="BR26" s="72"/>
      <c r="BS26" s="676"/>
      <c r="BT26" s="677"/>
      <c r="BU26" s="677"/>
      <c r="BV26" s="677"/>
      <c r="BW26" s="677"/>
      <c r="BX26" s="677"/>
      <c r="BY26" s="677"/>
      <c r="BZ26" s="677"/>
      <c r="CA26" s="677"/>
      <c r="CB26" s="677"/>
      <c r="CC26" s="677"/>
      <c r="CD26" s="677"/>
      <c r="CE26" s="677"/>
      <c r="CF26" s="677"/>
      <c r="CG26" s="678"/>
      <c r="CH26" s="679"/>
      <c r="CI26" s="680"/>
      <c r="CJ26" s="680"/>
      <c r="CK26" s="680"/>
      <c r="CL26" s="681"/>
      <c r="CM26" s="679"/>
      <c r="CN26" s="680"/>
      <c r="CO26" s="680"/>
      <c r="CP26" s="680"/>
      <c r="CQ26" s="681"/>
      <c r="CR26" s="679"/>
      <c r="CS26" s="680"/>
      <c r="CT26" s="680"/>
      <c r="CU26" s="680"/>
      <c r="CV26" s="681"/>
      <c r="CW26" s="679"/>
      <c r="CX26" s="680"/>
      <c r="CY26" s="680"/>
      <c r="CZ26" s="680"/>
      <c r="DA26" s="681"/>
      <c r="DB26" s="679"/>
      <c r="DC26" s="680"/>
      <c r="DD26" s="680"/>
      <c r="DE26" s="680"/>
      <c r="DF26" s="681"/>
      <c r="DG26" s="679"/>
      <c r="DH26" s="680"/>
      <c r="DI26" s="680"/>
      <c r="DJ26" s="680"/>
      <c r="DK26" s="681"/>
      <c r="DL26" s="679"/>
      <c r="DM26" s="680"/>
      <c r="DN26" s="680"/>
      <c r="DO26" s="680"/>
      <c r="DP26" s="681"/>
      <c r="DQ26" s="679"/>
      <c r="DR26" s="680"/>
      <c r="DS26" s="680"/>
      <c r="DT26" s="680"/>
      <c r="DU26" s="681"/>
      <c r="DV26" s="676"/>
      <c r="DW26" s="677"/>
      <c r="DX26" s="677"/>
      <c r="DY26" s="677"/>
      <c r="DZ26" s="682"/>
      <c r="EA26" s="48"/>
    </row>
    <row r="27" spans="1:131" ht="26.25" customHeight="1" x14ac:dyDescent="0.2">
      <c r="A27" s="662"/>
      <c r="B27" s="663"/>
      <c r="C27" s="663"/>
      <c r="D27" s="663"/>
      <c r="E27" s="663"/>
      <c r="F27" s="663"/>
      <c r="G27" s="663"/>
      <c r="H27" s="663"/>
      <c r="I27" s="663"/>
      <c r="J27" s="663"/>
      <c r="K27" s="663"/>
      <c r="L27" s="663"/>
      <c r="M27" s="663"/>
      <c r="N27" s="663"/>
      <c r="O27" s="663"/>
      <c r="P27" s="664"/>
      <c r="Q27" s="654"/>
      <c r="R27" s="655"/>
      <c r="S27" s="655"/>
      <c r="T27" s="655"/>
      <c r="U27" s="656"/>
      <c r="V27" s="654"/>
      <c r="W27" s="655"/>
      <c r="X27" s="655"/>
      <c r="Y27" s="655"/>
      <c r="Z27" s="656"/>
      <c r="AA27" s="654"/>
      <c r="AB27" s="655"/>
      <c r="AC27" s="655"/>
      <c r="AD27" s="655"/>
      <c r="AE27" s="655"/>
      <c r="AF27" s="668"/>
      <c r="AG27" s="669"/>
      <c r="AH27" s="669"/>
      <c r="AI27" s="669"/>
      <c r="AJ27" s="670"/>
      <c r="AK27" s="655"/>
      <c r="AL27" s="655"/>
      <c r="AM27" s="655"/>
      <c r="AN27" s="655"/>
      <c r="AO27" s="656"/>
      <c r="AP27" s="654"/>
      <c r="AQ27" s="655"/>
      <c r="AR27" s="655"/>
      <c r="AS27" s="655"/>
      <c r="AT27" s="656"/>
      <c r="AU27" s="654"/>
      <c r="AV27" s="655"/>
      <c r="AW27" s="655"/>
      <c r="AX27" s="655"/>
      <c r="AY27" s="656"/>
      <c r="AZ27" s="654"/>
      <c r="BA27" s="655"/>
      <c r="BB27" s="655"/>
      <c r="BC27" s="655"/>
      <c r="BD27" s="656"/>
      <c r="BE27" s="654"/>
      <c r="BF27" s="655"/>
      <c r="BG27" s="655"/>
      <c r="BH27" s="655"/>
      <c r="BI27" s="658"/>
      <c r="BJ27" s="56"/>
      <c r="BK27" s="56"/>
      <c r="BL27" s="56"/>
      <c r="BM27" s="56"/>
      <c r="BN27" s="56"/>
      <c r="BO27" s="55"/>
      <c r="BP27" s="55"/>
      <c r="BQ27" s="52">
        <v>21</v>
      </c>
      <c r="BR27" s="72"/>
      <c r="BS27" s="676"/>
      <c r="BT27" s="677"/>
      <c r="BU27" s="677"/>
      <c r="BV27" s="677"/>
      <c r="BW27" s="677"/>
      <c r="BX27" s="677"/>
      <c r="BY27" s="677"/>
      <c r="BZ27" s="677"/>
      <c r="CA27" s="677"/>
      <c r="CB27" s="677"/>
      <c r="CC27" s="677"/>
      <c r="CD27" s="677"/>
      <c r="CE27" s="677"/>
      <c r="CF27" s="677"/>
      <c r="CG27" s="678"/>
      <c r="CH27" s="679"/>
      <c r="CI27" s="680"/>
      <c r="CJ27" s="680"/>
      <c r="CK27" s="680"/>
      <c r="CL27" s="681"/>
      <c r="CM27" s="679"/>
      <c r="CN27" s="680"/>
      <c r="CO27" s="680"/>
      <c r="CP27" s="680"/>
      <c r="CQ27" s="681"/>
      <c r="CR27" s="679"/>
      <c r="CS27" s="680"/>
      <c r="CT27" s="680"/>
      <c r="CU27" s="680"/>
      <c r="CV27" s="681"/>
      <c r="CW27" s="679"/>
      <c r="CX27" s="680"/>
      <c r="CY27" s="680"/>
      <c r="CZ27" s="680"/>
      <c r="DA27" s="681"/>
      <c r="DB27" s="679"/>
      <c r="DC27" s="680"/>
      <c r="DD27" s="680"/>
      <c r="DE27" s="680"/>
      <c r="DF27" s="681"/>
      <c r="DG27" s="679"/>
      <c r="DH27" s="680"/>
      <c r="DI27" s="680"/>
      <c r="DJ27" s="680"/>
      <c r="DK27" s="681"/>
      <c r="DL27" s="679"/>
      <c r="DM27" s="680"/>
      <c r="DN27" s="680"/>
      <c r="DO27" s="680"/>
      <c r="DP27" s="681"/>
      <c r="DQ27" s="679"/>
      <c r="DR27" s="680"/>
      <c r="DS27" s="680"/>
      <c r="DT27" s="680"/>
      <c r="DU27" s="681"/>
      <c r="DV27" s="676"/>
      <c r="DW27" s="677"/>
      <c r="DX27" s="677"/>
      <c r="DY27" s="677"/>
      <c r="DZ27" s="682"/>
      <c r="EA27" s="48"/>
    </row>
    <row r="28" spans="1:131" ht="26.25" customHeight="1" x14ac:dyDescent="0.2">
      <c r="A28" s="54">
        <v>1</v>
      </c>
      <c r="B28" s="926" t="s">
        <v>459</v>
      </c>
      <c r="C28" s="927"/>
      <c r="D28" s="927"/>
      <c r="E28" s="927"/>
      <c r="F28" s="927"/>
      <c r="G28" s="927"/>
      <c r="H28" s="927"/>
      <c r="I28" s="927"/>
      <c r="J28" s="927"/>
      <c r="K28" s="927"/>
      <c r="L28" s="927"/>
      <c r="M28" s="927"/>
      <c r="N28" s="927"/>
      <c r="O28" s="927"/>
      <c r="P28" s="928"/>
      <c r="Q28" s="951">
        <v>698</v>
      </c>
      <c r="R28" s="952"/>
      <c r="S28" s="952"/>
      <c r="T28" s="952"/>
      <c r="U28" s="952"/>
      <c r="V28" s="952">
        <v>678</v>
      </c>
      <c r="W28" s="952"/>
      <c r="X28" s="952"/>
      <c r="Y28" s="952"/>
      <c r="Z28" s="952"/>
      <c r="AA28" s="952">
        <v>20</v>
      </c>
      <c r="AB28" s="952"/>
      <c r="AC28" s="952"/>
      <c r="AD28" s="952"/>
      <c r="AE28" s="953"/>
      <c r="AF28" s="954">
        <v>20</v>
      </c>
      <c r="AG28" s="952"/>
      <c r="AH28" s="952"/>
      <c r="AI28" s="952"/>
      <c r="AJ28" s="955"/>
      <c r="AK28" s="956">
        <v>71</v>
      </c>
      <c r="AL28" s="952"/>
      <c r="AM28" s="952"/>
      <c r="AN28" s="952"/>
      <c r="AO28" s="952"/>
      <c r="AP28" s="952" t="s">
        <v>195</v>
      </c>
      <c r="AQ28" s="952"/>
      <c r="AR28" s="952"/>
      <c r="AS28" s="952"/>
      <c r="AT28" s="952"/>
      <c r="AU28" s="952" t="s">
        <v>195</v>
      </c>
      <c r="AV28" s="952"/>
      <c r="AW28" s="952"/>
      <c r="AX28" s="952"/>
      <c r="AY28" s="952"/>
      <c r="AZ28" s="957" t="s">
        <v>195</v>
      </c>
      <c r="BA28" s="957"/>
      <c r="BB28" s="957"/>
      <c r="BC28" s="957"/>
      <c r="BD28" s="957"/>
      <c r="BE28" s="958"/>
      <c r="BF28" s="958"/>
      <c r="BG28" s="958"/>
      <c r="BH28" s="958"/>
      <c r="BI28" s="959"/>
      <c r="BJ28" s="56"/>
      <c r="BK28" s="56"/>
      <c r="BL28" s="56"/>
      <c r="BM28" s="56"/>
      <c r="BN28" s="56"/>
      <c r="BO28" s="55"/>
      <c r="BP28" s="55"/>
      <c r="BQ28" s="52">
        <v>22</v>
      </c>
      <c r="BR28" s="72"/>
      <c r="BS28" s="676"/>
      <c r="BT28" s="677"/>
      <c r="BU28" s="677"/>
      <c r="BV28" s="677"/>
      <c r="BW28" s="677"/>
      <c r="BX28" s="677"/>
      <c r="BY28" s="677"/>
      <c r="BZ28" s="677"/>
      <c r="CA28" s="677"/>
      <c r="CB28" s="677"/>
      <c r="CC28" s="677"/>
      <c r="CD28" s="677"/>
      <c r="CE28" s="677"/>
      <c r="CF28" s="677"/>
      <c r="CG28" s="678"/>
      <c r="CH28" s="679"/>
      <c r="CI28" s="680"/>
      <c r="CJ28" s="680"/>
      <c r="CK28" s="680"/>
      <c r="CL28" s="681"/>
      <c r="CM28" s="679"/>
      <c r="CN28" s="680"/>
      <c r="CO28" s="680"/>
      <c r="CP28" s="680"/>
      <c r="CQ28" s="681"/>
      <c r="CR28" s="679"/>
      <c r="CS28" s="680"/>
      <c r="CT28" s="680"/>
      <c r="CU28" s="680"/>
      <c r="CV28" s="681"/>
      <c r="CW28" s="679"/>
      <c r="CX28" s="680"/>
      <c r="CY28" s="680"/>
      <c r="CZ28" s="680"/>
      <c r="DA28" s="681"/>
      <c r="DB28" s="679"/>
      <c r="DC28" s="680"/>
      <c r="DD28" s="680"/>
      <c r="DE28" s="680"/>
      <c r="DF28" s="681"/>
      <c r="DG28" s="679"/>
      <c r="DH28" s="680"/>
      <c r="DI28" s="680"/>
      <c r="DJ28" s="680"/>
      <c r="DK28" s="681"/>
      <c r="DL28" s="679"/>
      <c r="DM28" s="680"/>
      <c r="DN28" s="680"/>
      <c r="DO28" s="680"/>
      <c r="DP28" s="681"/>
      <c r="DQ28" s="679"/>
      <c r="DR28" s="680"/>
      <c r="DS28" s="680"/>
      <c r="DT28" s="680"/>
      <c r="DU28" s="681"/>
      <c r="DV28" s="676"/>
      <c r="DW28" s="677"/>
      <c r="DX28" s="677"/>
      <c r="DY28" s="677"/>
      <c r="DZ28" s="682"/>
      <c r="EA28" s="48"/>
    </row>
    <row r="29" spans="1:131" ht="26.25" customHeight="1" x14ac:dyDescent="0.2">
      <c r="A29" s="54">
        <v>2</v>
      </c>
      <c r="B29" s="676" t="s">
        <v>460</v>
      </c>
      <c r="C29" s="677"/>
      <c r="D29" s="677"/>
      <c r="E29" s="677"/>
      <c r="F29" s="677"/>
      <c r="G29" s="677"/>
      <c r="H29" s="677"/>
      <c r="I29" s="677"/>
      <c r="J29" s="677"/>
      <c r="K29" s="677"/>
      <c r="L29" s="677"/>
      <c r="M29" s="677"/>
      <c r="N29" s="677"/>
      <c r="O29" s="677"/>
      <c r="P29" s="678"/>
      <c r="Q29" s="920">
        <v>132</v>
      </c>
      <c r="R29" s="921"/>
      <c r="S29" s="921"/>
      <c r="T29" s="921"/>
      <c r="U29" s="921"/>
      <c r="V29" s="921">
        <v>132</v>
      </c>
      <c r="W29" s="921"/>
      <c r="X29" s="921"/>
      <c r="Y29" s="921"/>
      <c r="Z29" s="921"/>
      <c r="AA29" s="921"/>
      <c r="AB29" s="921"/>
      <c r="AC29" s="921"/>
      <c r="AD29" s="921"/>
      <c r="AE29" s="925"/>
      <c r="AF29" s="943" t="s">
        <v>195</v>
      </c>
      <c r="AG29" s="680"/>
      <c r="AH29" s="680"/>
      <c r="AI29" s="680"/>
      <c r="AJ29" s="944"/>
      <c r="AK29" s="924">
        <v>43</v>
      </c>
      <c r="AL29" s="921"/>
      <c r="AM29" s="921"/>
      <c r="AN29" s="921"/>
      <c r="AO29" s="921"/>
      <c r="AP29" s="921">
        <v>6</v>
      </c>
      <c r="AQ29" s="921"/>
      <c r="AR29" s="921"/>
      <c r="AS29" s="921"/>
      <c r="AT29" s="921"/>
      <c r="AU29" s="921">
        <v>6</v>
      </c>
      <c r="AV29" s="921"/>
      <c r="AW29" s="921"/>
      <c r="AX29" s="921"/>
      <c r="AY29" s="921"/>
      <c r="AZ29" s="950" t="s">
        <v>195</v>
      </c>
      <c r="BA29" s="950"/>
      <c r="BB29" s="950"/>
      <c r="BC29" s="950"/>
      <c r="BD29" s="950"/>
      <c r="BE29" s="922"/>
      <c r="BF29" s="922"/>
      <c r="BG29" s="922"/>
      <c r="BH29" s="922"/>
      <c r="BI29" s="923"/>
      <c r="BJ29" s="56"/>
      <c r="BK29" s="56"/>
      <c r="BL29" s="56"/>
      <c r="BM29" s="56"/>
      <c r="BN29" s="56"/>
      <c r="BO29" s="55"/>
      <c r="BP29" s="55"/>
      <c r="BQ29" s="52">
        <v>23</v>
      </c>
      <c r="BR29" s="72"/>
      <c r="BS29" s="676"/>
      <c r="BT29" s="677"/>
      <c r="BU29" s="677"/>
      <c r="BV29" s="677"/>
      <c r="BW29" s="677"/>
      <c r="BX29" s="677"/>
      <c r="BY29" s="677"/>
      <c r="BZ29" s="677"/>
      <c r="CA29" s="677"/>
      <c r="CB29" s="677"/>
      <c r="CC29" s="677"/>
      <c r="CD29" s="677"/>
      <c r="CE29" s="677"/>
      <c r="CF29" s="677"/>
      <c r="CG29" s="678"/>
      <c r="CH29" s="679"/>
      <c r="CI29" s="680"/>
      <c r="CJ29" s="680"/>
      <c r="CK29" s="680"/>
      <c r="CL29" s="681"/>
      <c r="CM29" s="679"/>
      <c r="CN29" s="680"/>
      <c r="CO29" s="680"/>
      <c r="CP29" s="680"/>
      <c r="CQ29" s="681"/>
      <c r="CR29" s="679"/>
      <c r="CS29" s="680"/>
      <c r="CT29" s="680"/>
      <c r="CU29" s="680"/>
      <c r="CV29" s="681"/>
      <c r="CW29" s="679"/>
      <c r="CX29" s="680"/>
      <c r="CY29" s="680"/>
      <c r="CZ29" s="680"/>
      <c r="DA29" s="681"/>
      <c r="DB29" s="679"/>
      <c r="DC29" s="680"/>
      <c r="DD29" s="680"/>
      <c r="DE29" s="680"/>
      <c r="DF29" s="681"/>
      <c r="DG29" s="679"/>
      <c r="DH29" s="680"/>
      <c r="DI29" s="680"/>
      <c r="DJ29" s="680"/>
      <c r="DK29" s="681"/>
      <c r="DL29" s="679"/>
      <c r="DM29" s="680"/>
      <c r="DN29" s="680"/>
      <c r="DO29" s="680"/>
      <c r="DP29" s="681"/>
      <c r="DQ29" s="679"/>
      <c r="DR29" s="680"/>
      <c r="DS29" s="680"/>
      <c r="DT29" s="680"/>
      <c r="DU29" s="681"/>
      <c r="DV29" s="676"/>
      <c r="DW29" s="677"/>
      <c r="DX29" s="677"/>
      <c r="DY29" s="677"/>
      <c r="DZ29" s="682"/>
      <c r="EA29" s="48"/>
    </row>
    <row r="30" spans="1:131" ht="26.25" customHeight="1" x14ac:dyDescent="0.2">
      <c r="A30" s="54">
        <v>3</v>
      </c>
      <c r="B30" s="676" t="s">
        <v>461</v>
      </c>
      <c r="C30" s="677"/>
      <c r="D30" s="677"/>
      <c r="E30" s="677"/>
      <c r="F30" s="677"/>
      <c r="G30" s="677"/>
      <c r="H30" s="677"/>
      <c r="I30" s="677"/>
      <c r="J30" s="677"/>
      <c r="K30" s="677"/>
      <c r="L30" s="677"/>
      <c r="M30" s="677"/>
      <c r="N30" s="677"/>
      <c r="O30" s="677"/>
      <c r="P30" s="678"/>
      <c r="Q30" s="920">
        <v>733</v>
      </c>
      <c r="R30" s="921"/>
      <c r="S30" s="921"/>
      <c r="T30" s="921"/>
      <c r="U30" s="921"/>
      <c r="V30" s="921">
        <v>728</v>
      </c>
      <c r="W30" s="921"/>
      <c r="X30" s="921"/>
      <c r="Y30" s="921"/>
      <c r="Z30" s="921"/>
      <c r="AA30" s="921">
        <v>5</v>
      </c>
      <c r="AB30" s="921"/>
      <c r="AC30" s="921"/>
      <c r="AD30" s="921"/>
      <c r="AE30" s="925"/>
      <c r="AF30" s="943">
        <v>5</v>
      </c>
      <c r="AG30" s="680"/>
      <c r="AH30" s="680"/>
      <c r="AI30" s="680"/>
      <c r="AJ30" s="944"/>
      <c r="AK30" s="924">
        <v>124</v>
      </c>
      <c r="AL30" s="921"/>
      <c r="AM30" s="921"/>
      <c r="AN30" s="921"/>
      <c r="AO30" s="921"/>
      <c r="AP30" s="921" t="s">
        <v>195</v>
      </c>
      <c r="AQ30" s="921"/>
      <c r="AR30" s="921"/>
      <c r="AS30" s="921"/>
      <c r="AT30" s="921"/>
      <c r="AU30" s="921" t="s">
        <v>195</v>
      </c>
      <c r="AV30" s="921"/>
      <c r="AW30" s="921"/>
      <c r="AX30" s="921"/>
      <c r="AY30" s="921"/>
      <c r="AZ30" s="950" t="s">
        <v>195</v>
      </c>
      <c r="BA30" s="950"/>
      <c r="BB30" s="950"/>
      <c r="BC30" s="950"/>
      <c r="BD30" s="950"/>
      <c r="BE30" s="922"/>
      <c r="BF30" s="922"/>
      <c r="BG30" s="922"/>
      <c r="BH30" s="922"/>
      <c r="BI30" s="923"/>
      <c r="BJ30" s="56"/>
      <c r="BK30" s="56"/>
      <c r="BL30" s="56"/>
      <c r="BM30" s="56"/>
      <c r="BN30" s="56"/>
      <c r="BO30" s="55"/>
      <c r="BP30" s="55"/>
      <c r="BQ30" s="52">
        <v>24</v>
      </c>
      <c r="BR30" s="72"/>
      <c r="BS30" s="676"/>
      <c r="BT30" s="677"/>
      <c r="BU30" s="677"/>
      <c r="BV30" s="677"/>
      <c r="BW30" s="677"/>
      <c r="BX30" s="677"/>
      <c r="BY30" s="677"/>
      <c r="BZ30" s="677"/>
      <c r="CA30" s="677"/>
      <c r="CB30" s="677"/>
      <c r="CC30" s="677"/>
      <c r="CD30" s="677"/>
      <c r="CE30" s="677"/>
      <c r="CF30" s="677"/>
      <c r="CG30" s="678"/>
      <c r="CH30" s="679"/>
      <c r="CI30" s="680"/>
      <c r="CJ30" s="680"/>
      <c r="CK30" s="680"/>
      <c r="CL30" s="681"/>
      <c r="CM30" s="679"/>
      <c r="CN30" s="680"/>
      <c r="CO30" s="680"/>
      <c r="CP30" s="680"/>
      <c r="CQ30" s="681"/>
      <c r="CR30" s="679"/>
      <c r="CS30" s="680"/>
      <c r="CT30" s="680"/>
      <c r="CU30" s="680"/>
      <c r="CV30" s="681"/>
      <c r="CW30" s="679"/>
      <c r="CX30" s="680"/>
      <c r="CY30" s="680"/>
      <c r="CZ30" s="680"/>
      <c r="DA30" s="681"/>
      <c r="DB30" s="679"/>
      <c r="DC30" s="680"/>
      <c r="DD30" s="680"/>
      <c r="DE30" s="680"/>
      <c r="DF30" s="681"/>
      <c r="DG30" s="679"/>
      <c r="DH30" s="680"/>
      <c r="DI30" s="680"/>
      <c r="DJ30" s="680"/>
      <c r="DK30" s="681"/>
      <c r="DL30" s="679"/>
      <c r="DM30" s="680"/>
      <c r="DN30" s="680"/>
      <c r="DO30" s="680"/>
      <c r="DP30" s="681"/>
      <c r="DQ30" s="679"/>
      <c r="DR30" s="680"/>
      <c r="DS30" s="680"/>
      <c r="DT30" s="680"/>
      <c r="DU30" s="681"/>
      <c r="DV30" s="676"/>
      <c r="DW30" s="677"/>
      <c r="DX30" s="677"/>
      <c r="DY30" s="677"/>
      <c r="DZ30" s="682"/>
      <c r="EA30" s="48"/>
    </row>
    <row r="31" spans="1:131" ht="26.25" customHeight="1" x14ac:dyDescent="0.2">
      <c r="A31" s="54">
        <v>4</v>
      </c>
      <c r="B31" s="676" t="s">
        <v>147</v>
      </c>
      <c r="C31" s="677"/>
      <c r="D31" s="677"/>
      <c r="E31" s="677"/>
      <c r="F31" s="677"/>
      <c r="G31" s="677"/>
      <c r="H31" s="677"/>
      <c r="I31" s="677"/>
      <c r="J31" s="677"/>
      <c r="K31" s="677"/>
      <c r="L31" s="677"/>
      <c r="M31" s="677"/>
      <c r="N31" s="677"/>
      <c r="O31" s="677"/>
      <c r="P31" s="678"/>
      <c r="Q31" s="920">
        <v>118</v>
      </c>
      <c r="R31" s="921"/>
      <c r="S31" s="921"/>
      <c r="T31" s="921"/>
      <c r="U31" s="921"/>
      <c r="V31" s="921">
        <v>116</v>
      </c>
      <c r="W31" s="921"/>
      <c r="X31" s="921"/>
      <c r="Y31" s="921"/>
      <c r="Z31" s="921"/>
      <c r="AA31" s="921">
        <v>2</v>
      </c>
      <c r="AB31" s="921"/>
      <c r="AC31" s="921"/>
      <c r="AD31" s="921"/>
      <c r="AE31" s="925"/>
      <c r="AF31" s="943">
        <v>2</v>
      </c>
      <c r="AG31" s="680"/>
      <c r="AH31" s="680"/>
      <c r="AI31" s="680"/>
      <c r="AJ31" s="944"/>
      <c r="AK31" s="924">
        <v>42</v>
      </c>
      <c r="AL31" s="921"/>
      <c r="AM31" s="921"/>
      <c r="AN31" s="921"/>
      <c r="AO31" s="921"/>
      <c r="AP31" s="921" t="s">
        <v>195</v>
      </c>
      <c r="AQ31" s="921"/>
      <c r="AR31" s="921"/>
      <c r="AS31" s="921"/>
      <c r="AT31" s="921"/>
      <c r="AU31" s="921" t="s">
        <v>195</v>
      </c>
      <c r="AV31" s="921"/>
      <c r="AW31" s="921"/>
      <c r="AX31" s="921"/>
      <c r="AY31" s="921"/>
      <c r="AZ31" s="950" t="s">
        <v>195</v>
      </c>
      <c r="BA31" s="950"/>
      <c r="BB31" s="950"/>
      <c r="BC31" s="950"/>
      <c r="BD31" s="950"/>
      <c r="BE31" s="922"/>
      <c r="BF31" s="922"/>
      <c r="BG31" s="922"/>
      <c r="BH31" s="922"/>
      <c r="BI31" s="923"/>
      <c r="BJ31" s="56"/>
      <c r="BK31" s="56"/>
      <c r="BL31" s="56"/>
      <c r="BM31" s="56"/>
      <c r="BN31" s="56"/>
      <c r="BO31" s="55"/>
      <c r="BP31" s="55"/>
      <c r="BQ31" s="52">
        <v>25</v>
      </c>
      <c r="BR31" s="72"/>
      <c r="BS31" s="676"/>
      <c r="BT31" s="677"/>
      <c r="BU31" s="677"/>
      <c r="BV31" s="677"/>
      <c r="BW31" s="677"/>
      <c r="BX31" s="677"/>
      <c r="BY31" s="677"/>
      <c r="BZ31" s="677"/>
      <c r="CA31" s="677"/>
      <c r="CB31" s="677"/>
      <c r="CC31" s="677"/>
      <c r="CD31" s="677"/>
      <c r="CE31" s="677"/>
      <c r="CF31" s="677"/>
      <c r="CG31" s="678"/>
      <c r="CH31" s="679"/>
      <c r="CI31" s="680"/>
      <c r="CJ31" s="680"/>
      <c r="CK31" s="680"/>
      <c r="CL31" s="681"/>
      <c r="CM31" s="679"/>
      <c r="CN31" s="680"/>
      <c r="CO31" s="680"/>
      <c r="CP31" s="680"/>
      <c r="CQ31" s="681"/>
      <c r="CR31" s="679"/>
      <c r="CS31" s="680"/>
      <c r="CT31" s="680"/>
      <c r="CU31" s="680"/>
      <c r="CV31" s="681"/>
      <c r="CW31" s="679"/>
      <c r="CX31" s="680"/>
      <c r="CY31" s="680"/>
      <c r="CZ31" s="680"/>
      <c r="DA31" s="681"/>
      <c r="DB31" s="679"/>
      <c r="DC31" s="680"/>
      <c r="DD31" s="680"/>
      <c r="DE31" s="680"/>
      <c r="DF31" s="681"/>
      <c r="DG31" s="679"/>
      <c r="DH31" s="680"/>
      <c r="DI31" s="680"/>
      <c r="DJ31" s="680"/>
      <c r="DK31" s="681"/>
      <c r="DL31" s="679"/>
      <c r="DM31" s="680"/>
      <c r="DN31" s="680"/>
      <c r="DO31" s="680"/>
      <c r="DP31" s="681"/>
      <c r="DQ31" s="679"/>
      <c r="DR31" s="680"/>
      <c r="DS31" s="680"/>
      <c r="DT31" s="680"/>
      <c r="DU31" s="681"/>
      <c r="DV31" s="676"/>
      <c r="DW31" s="677"/>
      <c r="DX31" s="677"/>
      <c r="DY31" s="677"/>
      <c r="DZ31" s="682"/>
      <c r="EA31" s="48"/>
    </row>
    <row r="32" spans="1:131" ht="26.25" customHeight="1" x14ac:dyDescent="0.2">
      <c r="A32" s="54">
        <v>5</v>
      </c>
      <c r="B32" s="676" t="s">
        <v>275</v>
      </c>
      <c r="C32" s="677"/>
      <c r="D32" s="677"/>
      <c r="E32" s="677"/>
      <c r="F32" s="677"/>
      <c r="G32" s="677"/>
      <c r="H32" s="677"/>
      <c r="I32" s="677"/>
      <c r="J32" s="677"/>
      <c r="K32" s="677"/>
      <c r="L32" s="677"/>
      <c r="M32" s="677"/>
      <c r="N32" s="677"/>
      <c r="O32" s="677"/>
      <c r="P32" s="678"/>
      <c r="Q32" s="920">
        <v>208</v>
      </c>
      <c r="R32" s="921"/>
      <c r="S32" s="921"/>
      <c r="T32" s="921"/>
      <c r="U32" s="921"/>
      <c r="V32" s="921">
        <v>194</v>
      </c>
      <c r="W32" s="921"/>
      <c r="X32" s="921"/>
      <c r="Y32" s="921"/>
      <c r="Z32" s="921"/>
      <c r="AA32" s="921">
        <v>14</v>
      </c>
      <c r="AB32" s="921"/>
      <c r="AC32" s="921"/>
      <c r="AD32" s="921"/>
      <c r="AE32" s="925"/>
      <c r="AF32" s="943">
        <v>52</v>
      </c>
      <c r="AG32" s="680"/>
      <c r="AH32" s="680"/>
      <c r="AI32" s="680"/>
      <c r="AJ32" s="944"/>
      <c r="AK32" s="924">
        <v>172</v>
      </c>
      <c r="AL32" s="921"/>
      <c r="AM32" s="921"/>
      <c r="AN32" s="921"/>
      <c r="AO32" s="921"/>
      <c r="AP32" s="921">
        <v>1793</v>
      </c>
      <c r="AQ32" s="921"/>
      <c r="AR32" s="921"/>
      <c r="AS32" s="921"/>
      <c r="AT32" s="921"/>
      <c r="AU32" s="921">
        <v>1097</v>
      </c>
      <c r="AV32" s="921"/>
      <c r="AW32" s="921"/>
      <c r="AX32" s="921"/>
      <c r="AY32" s="921"/>
      <c r="AZ32" s="950" t="s">
        <v>195</v>
      </c>
      <c r="BA32" s="950"/>
      <c r="BB32" s="950"/>
      <c r="BC32" s="950"/>
      <c r="BD32" s="950"/>
      <c r="BE32" s="922" t="s">
        <v>463</v>
      </c>
      <c r="BF32" s="922"/>
      <c r="BG32" s="922"/>
      <c r="BH32" s="922"/>
      <c r="BI32" s="923"/>
      <c r="BJ32" s="56"/>
      <c r="BK32" s="56"/>
      <c r="BL32" s="56"/>
      <c r="BM32" s="56"/>
      <c r="BN32" s="56"/>
      <c r="BO32" s="55"/>
      <c r="BP32" s="55"/>
      <c r="BQ32" s="52">
        <v>26</v>
      </c>
      <c r="BR32" s="72"/>
      <c r="BS32" s="676"/>
      <c r="BT32" s="677"/>
      <c r="BU32" s="677"/>
      <c r="BV32" s="677"/>
      <c r="BW32" s="677"/>
      <c r="BX32" s="677"/>
      <c r="BY32" s="677"/>
      <c r="BZ32" s="677"/>
      <c r="CA32" s="677"/>
      <c r="CB32" s="677"/>
      <c r="CC32" s="677"/>
      <c r="CD32" s="677"/>
      <c r="CE32" s="677"/>
      <c r="CF32" s="677"/>
      <c r="CG32" s="678"/>
      <c r="CH32" s="679"/>
      <c r="CI32" s="680"/>
      <c r="CJ32" s="680"/>
      <c r="CK32" s="680"/>
      <c r="CL32" s="681"/>
      <c r="CM32" s="679"/>
      <c r="CN32" s="680"/>
      <c r="CO32" s="680"/>
      <c r="CP32" s="680"/>
      <c r="CQ32" s="681"/>
      <c r="CR32" s="679"/>
      <c r="CS32" s="680"/>
      <c r="CT32" s="680"/>
      <c r="CU32" s="680"/>
      <c r="CV32" s="681"/>
      <c r="CW32" s="679"/>
      <c r="CX32" s="680"/>
      <c r="CY32" s="680"/>
      <c r="CZ32" s="680"/>
      <c r="DA32" s="681"/>
      <c r="DB32" s="679"/>
      <c r="DC32" s="680"/>
      <c r="DD32" s="680"/>
      <c r="DE32" s="680"/>
      <c r="DF32" s="681"/>
      <c r="DG32" s="679"/>
      <c r="DH32" s="680"/>
      <c r="DI32" s="680"/>
      <c r="DJ32" s="680"/>
      <c r="DK32" s="681"/>
      <c r="DL32" s="679"/>
      <c r="DM32" s="680"/>
      <c r="DN32" s="680"/>
      <c r="DO32" s="680"/>
      <c r="DP32" s="681"/>
      <c r="DQ32" s="679"/>
      <c r="DR32" s="680"/>
      <c r="DS32" s="680"/>
      <c r="DT32" s="680"/>
      <c r="DU32" s="681"/>
      <c r="DV32" s="676"/>
      <c r="DW32" s="677"/>
      <c r="DX32" s="677"/>
      <c r="DY32" s="677"/>
      <c r="DZ32" s="682"/>
      <c r="EA32" s="48"/>
    </row>
    <row r="33" spans="1:131" ht="26.25" customHeight="1" x14ac:dyDescent="0.2">
      <c r="A33" s="54">
        <v>6</v>
      </c>
      <c r="B33" s="676" t="s">
        <v>289</v>
      </c>
      <c r="C33" s="677"/>
      <c r="D33" s="677"/>
      <c r="E33" s="677"/>
      <c r="F33" s="677"/>
      <c r="G33" s="677"/>
      <c r="H33" s="677"/>
      <c r="I33" s="677"/>
      <c r="J33" s="677"/>
      <c r="K33" s="677"/>
      <c r="L33" s="677"/>
      <c r="M33" s="677"/>
      <c r="N33" s="677"/>
      <c r="O33" s="677"/>
      <c r="P33" s="678"/>
      <c r="Q33" s="920">
        <v>103</v>
      </c>
      <c r="R33" s="921"/>
      <c r="S33" s="921"/>
      <c r="T33" s="921"/>
      <c r="U33" s="921"/>
      <c r="V33" s="921">
        <v>88</v>
      </c>
      <c r="W33" s="921"/>
      <c r="X33" s="921"/>
      <c r="Y33" s="921"/>
      <c r="Z33" s="921"/>
      <c r="AA33" s="921">
        <v>15</v>
      </c>
      <c r="AB33" s="921"/>
      <c r="AC33" s="921"/>
      <c r="AD33" s="921"/>
      <c r="AE33" s="925"/>
      <c r="AF33" s="943">
        <v>26</v>
      </c>
      <c r="AG33" s="680"/>
      <c r="AH33" s="680"/>
      <c r="AI33" s="680"/>
      <c r="AJ33" s="944"/>
      <c r="AK33" s="924">
        <v>58</v>
      </c>
      <c r="AL33" s="921"/>
      <c r="AM33" s="921"/>
      <c r="AN33" s="921"/>
      <c r="AO33" s="921"/>
      <c r="AP33" s="921">
        <v>220</v>
      </c>
      <c r="AQ33" s="921"/>
      <c r="AR33" s="921"/>
      <c r="AS33" s="921"/>
      <c r="AT33" s="921"/>
      <c r="AU33" s="921">
        <v>220</v>
      </c>
      <c r="AV33" s="921"/>
      <c r="AW33" s="921"/>
      <c r="AX33" s="921"/>
      <c r="AY33" s="921"/>
      <c r="AZ33" s="950" t="s">
        <v>195</v>
      </c>
      <c r="BA33" s="950"/>
      <c r="BB33" s="950"/>
      <c r="BC33" s="950"/>
      <c r="BD33" s="950"/>
      <c r="BE33" s="922" t="s">
        <v>463</v>
      </c>
      <c r="BF33" s="922"/>
      <c r="BG33" s="922"/>
      <c r="BH33" s="922"/>
      <c r="BI33" s="923"/>
      <c r="BJ33" s="56"/>
      <c r="BK33" s="56"/>
      <c r="BL33" s="56"/>
      <c r="BM33" s="56"/>
      <c r="BN33" s="56"/>
      <c r="BO33" s="55"/>
      <c r="BP33" s="55"/>
      <c r="BQ33" s="52">
        <v>27</v>
      </c>
      <c r="BR33" s="72"/>
      <c r="BS33" s="676"/>
      <c r="BT33" s="677"/>
      <c r="BU33" s="677"/>
      <c r="BV33" s="677"/>
      <c r="BW33" s="677"/>
      <c r="BX33" s="677"/>
      <c r="BY33" s="677"/>
      <c r="BZ33" s="677"/>
      <c r="CA33" s="677"/>
      <c r="CB33" s="677"/>
      <c r="CC33" s="677"/>
      <c r="CD33" s="677"/>
      <c r="CE33" s="677"/>
      <c r="CF33" s="677"/>
      <c r="CG33" s="678"/>
      <c r="CH33" s="679"/>
      <c r="CI33" s="680"/>
      <c r="CJ33" s="680"/>
      <c r="CK33" s="680"/>
      <c r="CL33" s="681"/>
      <c r="CM33" s="679"/>
      <c r="CN33" s="680"/>
      <c r="CO33" s="680"/>
      <c r="CP33" s="680"/>
      <c r="CQ33" s="681"/>
      <c r="CR33" s="679"/>
      <c r="CS33" s="680"/>
      <c r="CT33" s="680"/>
      <c r="CU33" s="680"/>
      <c r="CV33" s="681"/>
      <c r="CW33" s="679"/>
      <c r="CX33" s="680"/>
      <c r="CY33" s="680"/>
      <c r="CZ33" s="680"/>
      <c r="DA33" s="681"/>
      <c r="DB33" s="679"/>
      <c r="DC33" s="680"/>
      <c r="DD33" s="680"/>
      <c r="DE33" s="680"/>
      <c r="DF33" s="681"/>
      <c r="DG33" s="679"/>
      <c r="DH33" s="680"/>
      <c r="DI33" s="680"/>
      <c r="DJ33" s="680"/>
      <c r="DK33" s="681"/>
      <c r="DL33" s="679"/>
      <c r="DM33" s="680"/>
      <c r="DN33" s="680"/>
      <c r="DO33" s="680"/>
      <c r="DP33" s="681"/>
      <c r="DQ33" s="679"/>
      <c r="DR33" s="680"/>
      <c r="DS33" s="680"/>
      <c r="DT33" s="680"/>
      <c r="DU33" s="681"/>
      <c r="DV33" s="676"/>
      <c r="DW33" s="677"/>
      <c r="DX33" s="677"/>
      <c r="DY33" s="677"/>
      <c r="DZ33" s="682"/>
      <c r="EA33" s="48"/>
    </row>
    <row r="34" spans="1:131" ht="26.25" customHeight="1" x14ac:dyDescent="0.2">
      <c r="A34" s="54">
        <v>7</v>
      </c>
      <c r="B34" s="676"/>
      <c r="C34" s="677"/>
      <c r="D34" s="677"/>
      <c r="E34" s="677"/>
      <c r="F34" s="677"/>
      <c r="G34" s="677"/>
      <c r="H34" s="677"/>
      <c r="I34" s="677"/>
      <c r="J34" s="677"/>
      <c r="K34" s="677"/>
      <c r="L34" s="677"/>
      <c r="M34" s="677"/>
      <c r="N34" s="677"/>
      <c r="O34" s="677"/>
      <c r="P34" s="678"/>
      <c r="Q34" s="920"/>
      <c r="R34" s="921"/>
      <c r="S34" s="921"/>
      <c r="T34" s="921"/>
      <c r="U34" s="921"/>
      <c r="V34" s="921"/>
      <c r="W34" s="921"/>
      <c r="X34" s="921"/>
      <c r="Y34" s="921"/>
      <c r="Z34" s="921"/>
      <c r="AA34" s="921"/>
      <c r="AB34" s="921"/>
      <c r="AC34" s="921"/>
      <c r="AD34" s="921"/>
      <c r="AE34" s="925"/>
      <c r="AF34" s="943"/>
      <c r="AG34" s="680"/>
      <c r="AH34" s="680"/>
      <c r="AI34" s="680"/>
      <c r="AJ34" s="944"/>
      <c r="AK34" s="924"/>
      <c r="AL34" s="921"/>
      <c r="AM34" s="921"/>
      <c r="AN34" s="921"/>
      <c r="AO34" s="921"/>
      <c r="AP34" s="921"/>
      <c r="AQ34" s="921"/>
      <c r="AR34" s="921"/>
      <c r="AS34" s="921"/>
      <c r="AT34" s="921"/>
      <c r="AU34" s="921"/>
      <c r="AV34" s="921"/>
      <c r="AW34" s="921"/>
      <c r="AX34" s="921"/>
      <c r="AY34" s="921"/>
      <c r="AZ34" s="950"/>
      <c r="BA34" s="950"/>
      <c r="BB34" s="950"/>
      <c r="BC34" s="950"/>
      <c r="BD34" s="950"/>
      <c r="BE34" s="922"/>
      <c r="BF34" s="922"/>
      <c r="BG34" s="922"/>
      <c r="BH34" s="922"/>
      <c r="BI34" s="923"/>
      <c r="BJ34" s="56"/>
      <c r="BK34" s="56"/>
      <c r="BL34" s="56"/>
      <c r="BM34" s="56"/>
      <c r="BN34" s="56"/>
      <c r="BO34" s="55"/>
      <c r="BP34" s="55"/>
      <c r="BQ34" s="52">
        <v>28</v>
      </c>
      <c r="BR34" s="72"/>
      <c r="BS34" s="676"/>
      <c r="BT34" s="677"/>
      <c r="BU34" s="677"/>
      <c r="BV34" s="677"/>
      <c r="BW34" s="677"/>
      <c r="BX34" s="677"/>
      <c r="BY34" s="677"/>
      <c r="BZ34" s="677"/>
      <c r="CA34" s="677"/>
      <c r="CB34" s="677"/>
      <c r="CC34" s="677"/>
      <c r="CD34" s="677"/>
      <c r="CE34" s="677"/>
      <c r="CF34" s="677"/>
      <c r="CG34" s="678"/>
      <c r="CH34" s="679"/>
      <c r="CI34" s="680"/>
      <c r="CJ34" s="680"/>
      <c r="CK34" s="680"/>
      <c r="CL34" s="681"/>
      <c r="CM34" s="679"/>
      <c r="CN34" s="680"/>
      <c r="CO34" s="680"/>
      <c r="CP34" s="680"/>
      <c r="CQ34" s="681"/>
      <c r="CR34" s="679"/>
      <c r="CS34" s="680"/>
      <c r="CT34" s="680"/>
      <c r="CU34" s="680"/>
      <c r="CV34" s="681"/>
      <c r="CW34" s="679"/>
      <c r="CX34" s="680"/>
      <c r="CY34" s="680"/>
      <c r="CZ34" s="680"/>
      <c r="DA34" s="681"/>
      <c r="DB34" s="679"/>
      <c r="DC34" s="680"/>
      <c r="DD34" s="680"/>
      <c r="DE34" s="680"/>
      <c r="DF34" s="681"/>
      <c r="DG34" s="679"/>
      <c r="DH34" s="680"/>
      <c r="DI34" s="680"/>
      <c r="DJ34" s="680"/>
      <c r="DK34" s="681"/>
      <c r="DL34" s="679"/>
      <c r="DM34" s="680"/>
      <c r="DN34" s="680"/>
      <c r="DO34" s="680"/>
      <c r="DP34" s="681"/>
      <c r="DQ34" s="679"/>
      <c r="DR34" s="680"/>
      <c r="DS34" s="680"/>
      <c r="DT34" s="680"/>
      <c r="DU34" s="681"/>
      <c r="DV34" s="676"/>
      <c r="DW34" s="677"/>
      <c r="DX34" s="677"/>
      <c r="DY34" s="677"/>
      <c r="DZ34" s="682"/>
      <c r="EA34" s="48"/>
    </row>
    <row r="35" spans="1:131" ht="26.25" customHeight="1" x14ac:dyDescent="0.2">
      <c r="A35" s="54">
        <v>8</v>
      </c>
      <c r="B35" s="676"/>
      <c r="C35" s="677"/>
      <c r="D35" s="677"/>
      <c r="E35" s="677"/>
      <c r="F35" s="677"/>
      <c r="G35" s="677"/>
      <c r="H35" s="677"/>
      <c r="I35" s="677"/>
      <c r="J35" s="677"/>
      <c r="K35" s="677"/>
      <c r="L35" s="677"/>
      <c r="M35" s="677"/>
      <c r="N35" s="677"/>
      <c r="O35" s="677"/>
      <c r="P35" s="678"/>
      <c r="Q35" s="920"/>
      <c r="R35" s="921"/>
      <c r="S35" s="921"/>
      <c r="T35" s="921"/>
      <c r="U35" s="921"/>
      <c r="V35" s="921"/>
      <c r="W35" s="921"/>
      <c r="X35" s="921"/>
      <c r="Y35" s="921"/>
      <c r="Z35" s="921"/>
      <c r="AA35" s="921"/>
      <c r="AB35" s="921"/>
      <c r="AC35" s="921"/>
      <c r="AD35" s="921"/>
      <c r="AE35" s="925"/>
      <c r="AF35" s="943"/>
      <c r="AG35" s="680"/>
      <c r="AH35" s="680"/>
      <c r="AI35" s="680"/>
      <c r="AJ35" s="944"/>
      <c r="AK35" s="924"/>
      <c r="AL35" s="921"/>
      <c r="AM35" s="921"/>
      <c r="AN35" s="921"/>
      <c r="AO35" s="921"/>
      <c r="AP35" s="921"/>
      <c r="AQ35" s="921"/>
      <c r="AR35" s="921"/>
      <c r="AS35" s="921"/>
      <c r="AT35" s="921"/>
      <c r="AU35" s="921"/>
      <c r="AV35" s="921"/>
      <c r="AW35" s="921"/>
      <c r="AX35" s="921"/>
      <c r="AY35" s="921"/>
      <c r="AZ35" s="950"/>
      <c r="BA35" s="950"/>
      <c r="BB35" s="950"/>
      <c r="BC35" s="950"/>
      <c r="BD35" s="950"/>
      <c r="BE35" s="922"/>
      <c r="BF35" s="922"/>
      <c r="BG35" s="922"/>
      <c r="BH35" s="922"/>
      <c r="BI35" s="923"/>
      <c r="BJ35" s="56"/>
      <c r="BK35" s="56"/>
      <c r="BL35" s="56"/>
      <c r="BM35" s="56"/>
      <c r="BN35" s="56"/>
      <c r="BO35" s="55"/>
      <c r="BP35" s="55"/>
      <c r="BQ35" s="52">
        <v>29</v>
      </c>
      <c r="BR35" s="72"/>
      <c r="BS35" s="676"/>
      <c r="BT35" s="677"/>
      <c r="BU35" s="677"/>
      <c r="BV35" s="677"/>
      <c r="BW35" s="677"/>
      <c r="BX35" s="677"/>
      <c r="BY35" s="677"/>
      <c r="BZ35" s="677"/>
      <c r="CA35" s="677"/>
      <c r="CB35" s="677"/>
      <c r="CC35" s="677"/>
      <c r="CD35" s="677"/>
      <c r="CE35" s="677"/>
      <c r="CF35" s="677"/>
      <c r="CG35" s="678"/>
      <c r="CH35" s="679"/>
      <c r="CI35" s="680"/>
      <c r="CJ35" s="680"/>
      <c r="CK35" s="680"/>
      <c r="CL35" s="681"/>
      <c r="CM35" s="679"/>
      <c r="CN35" s="680"/>
      <c r="CO35" s="680"/>
      <c r="CP35" s="680"/>
      <c r="CQ35" s="681"/>
      <c r="CR35" s="679"/>
      <c r="CS35" s="680"/>
      <c r="CT35" s="680"/>
      <c r="CU35" s="680"/>
      <c r="CV35" s="681"/>
      <c r="CW35" s="679"/>
      <c r="CX35" s="680"/>
      <c r="CY35" s="680"/>
      <c r="CZ35" s="680"/>
      <c r="DA35" s="681"/>
      <c r="DB35" s="679"/>
      <c r="DC35" s="680"/>
      <c r="DD35" s="680"/>
      <c r="DE35" s="680"/>
      <c r="DF35" s="681"/>
      <c r="DG35" s="679"/>
      <c r="DH35" s="680"/>
      <c r="DI35" s="680"/>
      <c r="DJ35" s="680"/>
      <c r="DK35" s="681"/>
      <c r="DL35" s="679"/>
      <c r="DM35" s="680"/>
      <c r="DN35" s="680"/>
      <c r="DO35" s="680"/>
      <c r="DP35" s="681"/>
      <c r="DQ35" s="679"/>
      <c r="DR35" s="680"/>
      <c r="DS35" s="680"/>
      <c r="DT35" s="680"/>
      <c r="DU35" s="681"/>
      <c r="DV35" s="676"/>
      <c r="DW35" s="677"/>
      <c r="DX35" s="677"/>
      <c r="DY35" s="677"/>
      <c r="DZ35" s="682"/>
      <c r="EA35" s="48"/>
    </row>
    <row r="36" spans="1:131" ht="26.25" customHeight="1" x14ac:dyDescent="0.2">
      <c r="A36" s="54">
        <v>9</v>
      </c>
      <c r="B36" s="676"/>
      <c r="C36" s="677"/>
      <c r="D36" s="677"/>
      <c r="E36" s="677"/>
      <c r="F36" s="677"/>
      <c r="G36" s="677"/>
      <c r="H36" s="677"/>
      <c r="I36" s="677"/>
      <c r="J36" s="677"/>
      <c r="K36" s="677"/>
      <c r="L36" s="677"/>
      <c r="M36" s="677"/>
      <c r="N36" s="677"/>
      <c r="O36" s="677"/>
      <c r="P36" s="678"/>
      <c r="Q36" s="920"/>
      <c r="R36" s="921"/>
      <c r="S36" s="921"/>
      <c r="T36" s="921"/>
      <c r="U36" s="921"/>
      <c r="V36" s="921"/>
      <c r="W36" s="921"/>
      <c r="X36" s="921"/>
      <c r="Y36" s="921"/>
      <c r="Z36" s="921"/>
      <c r="AA36" s="921"/>
      <c r="AB36" s="921"/>
      <c r="AC36" s="921"/>
      <c r="AD36" s="921"/>
      <c r="AE36" s="925"/>
      <c r="AF36" s="943"/>
      <c r="AG36" s="680"/>
      <c r="AH36" s="680"/>
      <c r="AI36" s="680"/>
      <c r="AJ36" s="944"/>
      <c r="AK36" s="924"/>
      <c r="AL36" s="921"/>
      <c r="AM36" s="921"/>
      <c r="AN36" s="921"/>
      <c r="AO36" s="921"/>
      <c r="AP36" s="921"/>
      <c r="AQ36" s="921"/>
      <c r="AR36" s="921"/>
      <c r="AS36" s="921"/>
      <c r="AT36" s="921"/>
      <c r="AU36" s="921"/>
      <c r="AV36" s="921"/>
      <c r="AW36" s="921"/>
      <c r="AX36" s="921"/>
      <c r="AY36" s="921"/>
      <c r="AZ36" s="950"/>
      <c r="BA36" s="950"/>
      <c r="BB36" s="950"/>
      <c r="BC36" s="950"/>
      <c r="BD36" s="950"/>
      <c r="BE36" s="922"/>
      <c r="BF36" s="922"/>
      <c r="BG36" s="922"/>
      <c r="BH36" s="922"/>
      <c r="BI36" s="923"/>
      <c r="BJ36" s="56"/>
      <c r="BK36" s="56"/>
      <c r="BL36" s="56"/>
      <c r="BM36" s="56"/>
      <c r="BN36" s="56"/>
      <c r="BO36" s="55"/>
      <c r="BP36" s="55"/>
      <c r="BQ36" s="52">
        <v>30</v>
      </c>
      <c r="BR36" s="72"/>
      <c r="BS36" s="676"/>
      <c r="BT36" s="677"/>
      <c r="BU36" s="677"/>
      <c r="BV36" s="677"/>
      <c r="BW36" s="677"/>
      <c r="BX36" s="677"/>
      <c r="BY36" s="677"/>
      <c r="BZ36" s="677"/>
      <c r="CA36" s="677"/>
      <c r="CB36" s="677"/>
      <c r="CC36" s="677"/>
      <c r="CD36" s="677"/>
      <c r="CE36" s="677"/>
      <c r="CF36" s="677"/>
      <c r="CG36" s="678"/>
      <c r="CH36" s="679"/>
      <c r="CI36" s="680"/>
      <c r="CJ36" s="680"/>
      <c r="CK36" s="680"/>
      <c r="CL36" s="681"/>
      <c r="CM36" s="679"/>
      <c r="CN36" s="680"/>
      <c r="CO36" s="680"/>
      <c r="CP36" s="680"/>
      <c r="CQ36" s="681"/>
      <c r="CR36" s="679"/>
      <c r="CS36" s="680"/>
      <c r="CT36" s="680"/>
      <c r="CU36" s="680"/>
      <c r="CV36" s="681"/>
      <c r="CW36" s="679"/>
      <c r="CX36" s="680"/>
      <c r="CY36" s="680"/>
      <c r="CZ36" s="680"/>
      <c r="DA36" s="681"/>
      <c r="DB36" s="679"/>
      <c r="DC36" s="680"/>
      <c r="DD36" s="680"/>
      <c r="DE36" s="680"/>
      <c r="DF36" s="681"/>
      <c r="DG36" s="679"/>
      <c r="DH36" s="680"/>
      <c r="DI36" s="680"/>
      <c r="DJ36" s="680"/>
      <c r="DK36" s="681"/>
      <c r="DL36" s="679"/>
      <c r="DM36" s="680"/>
      <c r="DN36" s="680"/>
      <c r="DO36" s="680"/>
      <c r="DP36" s="681"/>
      <c r="DQ36" s="679"/>
      <c r="DR36" s="680"/>
      <c r="DS36" s="680"/>
      <c r="DT36" s="680"/>
      <c r="DU36" s="681"/>
      <c r="DV36" s="676"/>
      <c r="DW36" s="677"/>
      <c r="DX36" s="677"/>
      <c r="DY36" s="677"/>
      <c r="DZ36" s="682"/>
      <c r="EA36" s="48"/>
    </row>
    <row r="37" spans="1:131" ht="26.25" customHeight="1" x14ac:dyDescent="0.2">
      <c r="A37" s="54">
        <v>10</v>
      </c>
      <c r="B37" s="676"/>
      <c r="C37" s="677"/>
      <c r="D37" s="677"/>
      <c r="E37" s="677"/>
      <c r="F37" s="677"/>
      <c r="G37" s="677"/>
      <c r="H37" s="677"/>
      <c r="I37" s="677"/>
      <c r="J37" s="677"/>
      <c r="K37" s="677"/>
      <c r="L37" s="677"/>
      <c r="M37" s="677"/>
      <c r="N37" s="677"/>
      <c r="O37" s="677"/>
      <c r="P37" s="678"/>
      <c r="Q37" s="920"/>
      <c r="R37" s="921"/>
      <c r="S37" s="921"/>
      <c r="T37" s="921"/>
      <c r="U37" s="921"/>
      <c r="V37" s="921"/>
      <c r="W37" s="921"/>
      <c r="X37" s="921"/>
      <c r="Y37" s="921"/>
      <c r="Z37" s="921"/>
      <c r="AA37" s="921"/>
      <c r="AB37" s="921"/>
      <c r="AC37" s="921"/>
      <c r="AD37" s="921"/>
      <c r="AE37" s="925"/>
      <c r="AF37" s="943"/>
      <c r="AG37" s="680"/>
      <c r="AH37" s="680"/>
      <c r="AI37" s="680"/>
      <c r="AJ37" s="944"/>
      <c r="AK37" s="924"/>
      <c r="AL37" s="921"/>
      <c r="AM37" s="921"/>
      <c r="AN37" s="921"/>
      <c r="AO37" s="921"/>
      <c r="AP37" s="921"/>
      <c r="AQ37" s="921"/>
      <c r="AR37" s="921"/>
      <c r="AS37" s="921"/>
      <c r="AT37" s="921"/>
      <c r="AU37" s="921"/>
      <c r="AV37" s="921"/>
      <c r="AW37" s="921"/>
      <c r="AX37" s="921"/>
      <c r="AY37" s="921"/>
      <c r="AZ37" s="950"/>
      <c r="BA37" s="950"/>
      <c r="BB37" s="950"/>
      <c r="BC37" s="950"/>
      <c r="BD37" s="950"/>
      <c r="BE37" s="922"/>
      <c r="BF37" s="922"/>
      <c r="BG37" s="922"/>
      <c r="BH37" s="922"/>
      <c r="BI37" s="923"/>
      <c r="BJ37" s="56"/>
      <c r="BK37" s="56"/>
      <c r="BL37" s="56"/>
      <c r="BM37" s="56"/>
      <c r="BN37" s="56"/>
      <c r="BO37" s="55"/>
      <c r="BP37" s="55"/>
      <c r="BQ37" s="52">
        <v>31</v>
      </c>
      <c r="BR37" s="72"/>
      <c r="BS37" s="676"/>
      <c r="BT37" s="677"/>
      <c r="BU37" s="677"/>
      <c r="BV37" s="677"/>
      <c r="BW37" s="677"/>
      <c r="BX37" s="677"/>
      <c r="BY37" s="677"/>
      <c r="BZ37" s="677"/>
      <c r="CA37" s="677"/>
      <c r="CB37" s="677"/>
      <c r="CC37" s="677"/>
      <c r="CD37" s="677"/>
      <c r="CE37" s="677"/>
      <c r="CF37" s="677"/>
      <c r="CG37" s="678"/>
      <c r="CH37" s="679"/>
      <c r="CI37" s="680"/>
      <c r="CJ37" s="680"/>
      <c r="CK37" s="680"/>
      <c r="CL37" s="681"/>
      <c r="CM37" s="679"/>
      <c r="CN37" s="680"/>
      <c r="CO37" s="680"/>
      <c r="CP37" s="680"/>
      <c r="CQ37" s="681"/>
      <c r="CR37" s="679"/>
      <c r="CS37" s="680"/>
      <c r="CT37" s="680"/>
      <c r="CU37" s="680"/>
      <c r="CV37" s="681"/>
      <c r="CW37" s="679"/>
      <c r="CX37" s="680"/>
      <c r="CY37" s="680"/>
      <c r="CZ37" s="680"/>
      <c r="DA37" s="681"/>
      <c r="DB37" s="679"/>
      <c r="DC37" s="680"/>
      <c r="DD37" s="680"/>
      <c r="DE37" s="680"/>
      <c r="DF37" s="681"/>
      <c r="DG37" s="679"/>
      <c r="DH37" s="680"/>
      <c r="DI37" s="680"/>
      <c r="DJ37" s="680"/>
      <c r="DK37" s="681"/>
      <c r="DL37" s="679"/>
      <c r="DM37" s="680"/>
      <c r="DN37" s="680"/>
      <c r="DO37" s="680"/>
      <c r="DP37" s="681"/>
      <c r="DQ37" s="679"/>
      <c r="DR37" s="680"/>
      <c r="DS37" s="680"/>
      <c r="DT37" s="680"/>
      <c r="DU37" s="681"/>
      <c r="DV37" s="676"/>
      <c r="DW37" s="677"/>
      <c r="DX37" s="677"/>
      <c r="DY37" s="677"/>
      <c r="DZ37" s="682"/>
      <c r="EA37" s="48"/>
    </row>
    <row r="38" spans="1:131" ht="26.25" customHeight="1" x14ac:dyDescent="0.2">
      <c r="A38" s="54">
        <v>11</v>
      </c>
      <c r="B38" s="676"/>
      <c r="C38" s="677"/>
      <c r="D38" s="677"/>
      <c r="E38" s="677"/>
      <c r="F38" s="677"/>
      <c r="G38" s="677"/>
      <c r="H38" s="677"/>
      <c r="I38" s="677"/>
      <c r="J38" s="677"/>
      <c r="K38" s="677"/>
      <c r="L38" s="677"/>
      <c r="M38" s="677"/>
      <c r="N38" s="677"/>
      <c r="O38" s="677"/>
      <c r="P38" s="678"/>
      <c r="Q38" s="920"/>
      <c r="R38" s="921"/>
      <c r="S38" s="921"/>
      <c r="T38" s="921"/>
      <c r="U38" s="921"/>
      <c r="V38" s="921"/>
      <c r="W38" s="921"/>
      <c r="X38" s="921"/>
      <c r="Y38" s="921"/>
      <c r="Z38" s="921"/>
      <c r="AA38" s="921"/>
      <c r="AB38" s="921"/>
      <c r="AC38" s="921"/>
      <c r="AD38" s="921"/>
      <c r="AE38" s="925"/>
      <c r="AF38" s="943"/>
      <c r="AG38" s="680"/>
      <c r="AH38" s="680"/>
      <c r="AI38" s="680"/>
      <c r="AJ38" s="944"/>
      <c r="AK38" s="924"/>
      <c r="AL38" s="921"/>
      <c r="AM38" s="921"/>
      <c r="AN38" s="921"/>
      <c r="AO38" s="921"/>
      <c r="AP38" s="921"/>
      <c r="AQ38" s="921"/>
      <c r="AR38" s="921"/>
      <c r="AS38" s="921"/>
      <c r="AT38" s="921"/>
      <c r="AU38" s="921"/>
      <c r="AV38" s="921"/>
      <c r="AW38" s="921"/>
      <c r="AX38" s="921"/>
      <c r="AY38" s="921"/>
      <c r="AZ38" s="950"/>
      <c r="BA38" s="950"/>
      <c r="BB38" s="950"/>
      <c r="BC38" s="950"/>
      <c r="BD38" s="950"/>
      <c r="BE38" s="922"/>
      <c r="BF38" s="922"/>
      <c r="BG38" s="922"/>
      <c r="BH38" s="922"/>
      <c r="BI38" s="923"/>
      <c r="BJ38" s="56"/>
      <c r="BK38" s="56"/>
      <c r="BL38" s="56"/>
      <c r="BM38" s="56"/>
      <c r="BN38" s="56"/>
      <c r="BO38" s="55"/>
      <c r="BP38" s="55"/>
      <c r="BQ38" s="52">
        <v>32</v>
      </c>
      <c r="BR38" s="72"/>
      <c r="BS38" s="676"/>
      <c r="BT38" s="677"/>
      <c r="BU38" s="677"/>
      <c r="BV38" s="677"/>
      <c r="BW38" s="677"/>
      <c r="BX38" s="677"/>
      <c r="BY38" s="677"/>
      <c r="BZ38" s="677"/>
      <c r="CA38" s="677"/>
      <c r="CB38" s="677"/>
      <c r="CC38" s="677"/>
      <c r="CD38" s="677"/>
      <c r="CE38" s="677"/>
      <c r="CF38" s="677"/>
      <c r="CG38" s="678"/>
      <c r="CH38" s="679"/>
      <c r="CI38" s="680"/>
      <c r="CJ38" s="680"/>
      <c r="CK38" s="680"/>
      <c r="CL38" s="681"/>
      <c r="CM38" s="679"/>
      <c r="CN38" s="680"/>
      <c r="CO38" s="680"/>
      <c r="CP38" s="680"/>
      <c r="CQ38" s="681"/>
      <c r="CR38" s="679"/>
      <c r="CS38" s="680"/>
      <c r="CT38" s="680"/>
      <c r="CU38" s="680"/>
      <c r="CV38" s="681"/>
      <c r="CW38" s="679"/>
      <c r="CX38" s="680"/>
      <c r="CY38" s="680"/>
      <c r="CZ38" s="680"/>
      <c r="DA38" s="681"/>
      <c r="DB38" s="679"/>
      <c r="DC38" s="680"/>
      <c r="DD38" s="680"/>
      <c r="DE38" s="680"/>
      <c r="DF38" s="681"/>
      <c r="DG38" s="679"/>
      <c r="DH38" s="680"/>
      <c r="DI38" s="680"/>
      <c r="DJ38" s="680"/>
      <c r="DK38" s="681"/>
      <c r="DL38" s="679"/>
      <c r="DM38" s="680"/>
      <c r="DN38" s="680"/>
      <c r="DO38" s="680"/>
      <c r="DP38" s="681"/>
      <c r="DQ38" s="679"/>
      <c r="DR38" s="680"/>
      <c r="DS38" s="680"/>
      <c r="DT38" s="680"/>
      <c r="DU38" s="681"/>
      <c r="DV38" s="676"/>
      <c r="DW38" s="677"/>
      <c r="DX38" s="677"/>
      <c r="DY38" s="677"/>
      <c r="DZ38" s="682"/>
      <c r="EA38" s="48"/>
    </row>
    <row r="39" spans="1:131" ht="26.25" customHeight="1" x14ac:dyDescent="0.2">
      <c r="A39" s="54">
        <v>12</v>
      </c>
      <c r="B39" s="676"/>
      <c r="C39" s="677"/>
      <c r="D39" s="677"/>
      <c r="E39" s="677"/>
      <c r="F39" s="677"/>
      <c r="G39" s="677"/>
      <c r="H39" s="677"/>
      <c r="I39" s="677"/>
      <c r="J39" s="677"/>
      <c r="K39" s="677"/>
      <c r="L39" s="677"/>
      <c r="M39" s="677"/>
      <c r="N39" s="677"/>
      <c r="O39" s="677"/>
      <c r="P39" s="678"/>
      <c r="Q39" s="920"/>
      <c r="R39" s="921"/>
      <c r="S39" s="921"/>
      <c r="T39" s="921"/>
      <c r="U39" s="921"/>
      <c r="V39" s="921"/>
      <c r="W39" s="921"/>
      <c r="X39" s="921"/>
      <c r="Y39" s="921"/>
      <c r="Z39" s="921"/>
      <c r="AA39" s="921"/>
      <c r="AB39" s="921"/>
      <c r="AC39" s="921"/>
      <c r="AD39" s="921"/>
      <c r="AE39" s="925"/>
      <c r="AF39" s="943"/>
      <c r="AG39" s="680"/>
      <c r="AH39" s="680"/>
      <c r="AI39" s="680"/>
      <c r="AJ39" s="944"/>
      <c r="AK39" s="924"/>
      <c r="AL39" s="921"/>
      <c r="AM39" s="921"/>
      <c r="AN39" s="921"/>
      <c r="AO39" s="921"/>
      <c r="AP39" s="921"/>
      <c r="AQ39" s="921"/>
      <c r="AR39" s="921"/>
      <c r="AS39" s="921"/>
      <c r="AT39" s="921"/>
      <c r="AU39" s="921"/>
      <c r="AV39" s="921"/>
      <c r="AW39" s="921"/>
      <c r="AX39" s="921"/>
      <c r="AY39" s="921"/>
      <c r="AZ39" s="950"/>
      <c r="BA39" s="950"/>
      <c r="BB39" s="950"/>
      <c r="BC39" s="950"/>
      <c r="BD39" s="950"/>
      <c r="BE39" s="922"/>
      <c r="BF39" s="922"/>
      <c r="BG39" s="922"/>
      <c r="BH39" s="922"/>
      <c r="BI39" s="923"/>
      <c r="BJ39" s="56"/>
      <c r="BK39" s="56"/>
      <c r="BL39" s="56"/>
      <c r="BM39" s="56"/>
      <c r="BN39" s="56"/>
      <c r="BO39" s="55"/>
      <c r="BP39" s="55"/>
      <c r="BQ39" s="52">
        <v>33</v>
      </c>
      <c r="BR39" s="72"/>
      <c r="BS39" s="676"/>
      <c r="BT39" s="677"/>
      <c r="BU39" s="677"/>
      <c r="BV39" s="677"/>
      <c r="BW39" s="677"/>
      <c r="BX39" s="677"/>
      <c r="BY39" s="677"/>
      <c r="BZ39" s="677"/>
      <c r="CA39" s="677"/>
      <c r="CB39" s="677"/>
      <c r="CC39" s="677"/>
      <c r="CD39" s="677"/>
      <c r="CE39" s="677"/>
      <c r="CF39" s="677"/>
      <c r="CG39" s="678"/>
      <c r="CH39" s="679"/>
      <c r="CI39" s="680"/>
      <c r="CJ39" s="680"/>
      <c r="CK39" s="680"/>
      <c r="CL39" s="681"/>
      <c r="CM39" s="679"/>
      <c r="CN39" s="680"/>
      <c r="CO39" s="680"/>
      <c r="CP39" s="680"/>
      <c r="CQ39" s="681"/>
      <c r="CR39" s="679"/>
      <c r="CS39" s="680"/>
      <c r="CT39" s="680"/>
      <c r="CU39" s="680"/>
      <c r="CV39" s="681"/>
      <c r="CW39" s="679"/>
      <c r="CX39" s="680"/>
      <c r="CY39" s="680"/>
      <c r="CZ39" s="680"/>
      <c r="DA39" s="681"/>
      <c r="DB39" s="679"/>
      <c r="DC39" s="680"/>
      <c r="DD39" s="680"/>
      <c r="DE39" s="680"/>
      <c r="DF39" s="681"/>
      <c r="DG39" s="679"/>
      <c r="DH39" s="680"/>
      <c r="DI39" s="680"/>
      <c r="DJ39" s="680"/>
      <c r="DK39" s="681"/>
      <c r="DL39" s="679"/>
      <c r="DM39" s="680"/>
      <c r="DN39" s="680"/>
      <c r="DO39" s="680"/>
      <c r="DP39" s="681"/>
      <c r="DQ39" s="679"/>
      <c r="DR39" s="680"/>
      <c r="DS39" s="680"/>
      <c r="DT39" s="680"/>
      <c r="DU39" s="681"/>
      <c r="DV39" s="676"/>
      <c r="DW39" s="677"/>
      <c r="DX39" s="677"/>
      <c r="DY39" s="677"/>
      <c r="DZ39" s="682"/>
      <c r="EA39" s="48"/>
    </row>
    <row r="40" spans="1:131" ht="26.25" customHeight="1" x14ac:dyDescent="0.2">
      <c r="A40" s="52">
        <v>13</v>
      </c>
      <c r="B40" s="676"/>
      <c r="C40" s="677"/>
      <c r="D40" s="677"/>
      <c r="E40" s="677"/>
      <c r="F40" s="677"/>
      <c r="G40" s="677"/>
      <c r="H40" s="677"/>
      <c r="I40" s="677"/>
      <c r="J40" s="677"/>
      <c r="K40" s="677"/>
      <c r="L40" s="677"/>
      <c r="M40" s="677"/>
      <c r="N40" s="677"/>
      <c r="O40" s="677"/>
      <c r="P40" s="678"/>
      <c r="Q40" s="920"/>
      <c r="R40" s="921"/>
      <c r="S40" s="921"/>
      <c r="T40" s="921"/>
      <c r="U40" s="921"/>
      <c r="V40" s="921"/>
      <c r="W40" s="921"/>
      <c r="X40" s="921"/>
      <c r="Y40" s="921"/>
      <c r="Z40" s="921"/>
      <c r="AA40" s="921"/>
      <c r="AB40" s="921"/>
      <c r="AC40" s="921"/>
      <c r="AD40" s="921"/>
      <c r="AE40" s="925"/>
      <c r="AF40" s="943"/>
      <c r="AG40" s="680"/>
      <c r="AH40" s="680"/>
      <c r="AI40" s="680"/>
      <c r="AJ40" s="944"/>
      <c r="AK40" s="924"/>
      <c r="AL40" s="921"/>
      <c r="AM40" s="921"/>
      <c r="AN40" s="921"/>
      <c r="AO40" s="921"/>
      <c r="AP40" s="921"/>
      <c r="AQ40" s="921"/>
      <c r="AR40" s="921"/>
      <c r="AS40" s="921"/>
      <c r="AT40" s="921"/>
      <c r="AU40" s="921"/>
      <c r="AV40" s="921"/>
      <c r="AW40" s="921"/>
      <c r="AX40" s="921"/>
      <c r="AY40" s="921"/>
      <c r="AZ40" s="950"/>
      <c r="BA40" s="950"/>
      <c r="BB40" s="950"/>
      <c r="BC40" s="950"/>
      <c r="BD40" s="950"/>
      <c r="BE40" s="922"/>
      <c r="BF40" s="922"/>
      <c r="BG40" s="922"/>
      <c r="BH40" s="922"/>
      <c r="BI40" s="923"/>
      <c r="BJ40" s="56"/>
      <c r="BK40" s="56"/>
      <c r="BL40" s="56"/>
      <c r="BM40" s="56"/>
      <c r="BN40" s="56"/>
      <c r="BO40" s="55"/>
      <c r="BP40" s="55"/>
      <c r="BQ40" s="52">
        <v>34</v>
      </c>
      <c r="BR40" s="72"/>
      <c r="BS40" s="676"/>
      <c r="BT40" s="677"/>
      <c r="BU40" s="677"/>
      <c r="BV40" s="677"/>
      <c r="BW40" s="677"/>
      <c r="BX40" s="677"/>
      <c r="BY40" s="677"/>
      <c r="BZ40" s="677"/>
      <c r="CA40" s="677"/>
      <c r="CB40" s="677"/>
      <c r="CC40" s="677"/>
      <c r="CD40" s="677"/>
      <c r="CE40" s="677"/>
      <c r="CF40" s="677"/>
      <c r="CG40" s="678"/>
      <c r="CH40" s="679"/>
      <c r="CI40" s="680"/>
      <c r="CJ40" s="680"/>
      <c r="CK40" s="680"/>
      <c r="CL40" s="681"/>
      <c r="CM40" s="679"/>
      <c r="CN40" s="680"/>
      <c r="CO40" s="680"/>
      <c r="CP40" s="680"/>
      <c r="CQ40" s="681"/>
      <c r="CR40" s="679"/>
      <c r="CS40" s="680"/>
      <c r="CT40" s="680"/>
      <c r="CU40" s="680"/>
      <c r="CV40" s="681"/>
      <c r="CW40" s="679"/>
      <c r="CX40" s="680"/>
      <c r="CY40" s="680"/>
      <c r="CZ40" s="680"/>
      <c r="DA40" s="681"/>
      <c r="DB40" s="679"/>
      <c r="DC40" s="680"/>
      <c r="DD40" s="680"/>
      <c r="DE40" s="680"/>
      <c r="DF40" s="681"/>
      <c r="DG40" s="679"/>
      <c r="DH40" s="680"/>
      <c r="DI40" s="680"/>
      <c r="DJ40" s="680"/>
      <c r="DK40" s="681"/>
      <c r="DL40" s="679"/>
      <c r="DM40" s="680"/>
      <c r="DN40" s="680"/>
      <c r="DO40" s="680"/>
      <c r="DP40" s="681"/>
      <c r="DQ40" s="679"/>
      <c r="DR40" s="680"/>
      <c r="DS40" s="680"/>
      <c r="DT40" s="680"/>
      <c r="DU40" s="681"/>
      <c r="DV40" s="676"/>
      <c r="DW40" s="677"/>
      <c r="DX40" s="677"/>
      <c r="DY40" s="677"/>
      <c r="DZ40" s="682"/>
      <c r="EA40" s="48"/>
    </row>
    <row r="41" spans="1:131" ht="26.25" customHeight="1" x14ac:dyDescent="0.2">
      <c r="A41" s="52">
        <v>14</v>
      </c>
      <c r="B41" s="676"/>
      <c r="C41" s="677"/>
      <c r="D41" s="677"/>
      <c r="E41" s="677"/>
      <c r="F41" s="677"/>
      <c r="G41" s="677"/>
      <c r="H41" s="677"/>
      <c r="I41" s="677"/>
      <c r="J41" s="677"/>
      <c r="K41" s="677"/>
      <c r="L41" s="677"/>
      <c r="M41" s="677"/>
      <c r="N41" s="677"/>
      <c r="O41" s="677"/>
      <c r="P41" s="678"/>
      <c r="Q41" s="920"/>
      <c r="R41" s="921"/>
      <c r="S41" s="921"/>
      <c r="T41" s="921"/>
      <c r="U41" s="921"/>
      <c r="V41" s="921"/>
      <c r="W41" s="921"/>
      <c r="X41" s="921"/>
      <c r="Y41" s="921"/>
      <c r="Z41" s="921"/>
      <c r="AA41" s="921"/>
      <c r="AB41" s="921"/>
      <c r="AC41" s="921"/>
      <c r="AD41" s="921"/>
      <c r="AE41" s="925"/>
      <c r="AF41" s="943"/>
      <c r="AG41" s="680"/>
      <c r="AH41" s="680"/>
      <c r="AI41" s="680"/>
      <c r="AJ41" s="944"/>
      <c r="AK41" s="924"/>
      <c r="AL41" s="921"/>
      <c r="AM41" s="921"/>
      <c r="AN41" s="921"/>
      <c r="AO41" s="921"/>
      <c r="AP41" s="921"/>
      <c r="AQ41" s="921"/>
      <c r="AR41" s="921"/>
      <c r="AS41" s="921"/>
      <c r="AT41" s="921"/>
      <c r="AU41" s="921"/>
      <c r="AV41" s="921"/>
      <c r="AW41" s="921"/>
      <c r="AX41" s="921"/>
      <c r="AY41" s="921"/>
      <c r="AZ41" s="950"/>
      <c r="BA41" s="950"/>
      <c r="BB41" s="950"/>
      <c r="BC41" s="950"/>
      <c r="BD41" s="950"/>
      <c r="BE41" s="922"/>
      <c r="BF41" s="922"/>
      <c r="BG41" s="922"/>
      <c r="BH41" s="922"/>
      <c r="BI41" s="923"/>
      <c r="BJ41" s="56"/>
      <c r="BK41" s="56"/>
      <c r="BL41" s="56"/>
      <c r="BM41" s="56"/>
      <c r="BN41" s="56"/>
      <c r="BO41" s="55"/>
      <c r="BP41" s="55"/>
      <c r="BQ41" s="52">
        <v>35</v>
      </c>
      <c r="BR41" s="72"/>
      <c r="BS41" s="676"/>
      <c r="BT41" s="677"/>
      <c r="BU41" s="677"/>
      <c r="BV41" s="677"/>
      <c r="BW41" s="677"/>
      <c r="BX41" s="677"/>
      <c r="BY41" s="677"/>
      <c r="BZ41" s="677"/>
      <c r="CA41" s="677"/>
      <c r="CB41" s="677"/>
      <c r="CC41" s="677"/>
      <c r="CD41" s="677"/>
      <c r="CE41" s="677"/>
      <c r="CF41" s="677"/>
      <c r="CG41" s="678"/>
      <c r="CH41" s="679"/>
      <c r="CI41" s="680"/>
      <c r="CJ41" s="680"/>
      <c r="CK41" s="680"/>
      <c r="CL41" s="681"/>
      <c r="CM41" s="679"/>
      <c r="CN41" s="680"/>
      <c r="CO41" s="680"/>
      <c r="CP41" s="680"/>
      <c r="CQ41" s="681"/>
      <c r="CR41" s="679"/>
      <c r="CS41" s="680"/>
      <c r="CT41" s="680"/>
      <c r="CU41" s="680"/>
      <c r="CV41" s="681"/>
      <c r="CW41" s="679"/>
      <c r="CX41" s="680"/>
      <c r="CY41" s="680"/>
      <c r="CZ41" s="680"/>
      <c r="DA41" s="681"/>
      <c r="DB41" s="679"/>
      <c r="DC41" s="680"/>
      <c r="DD41" s="680"/>
      <c r="DE41" s="680"/>
      <c r="DF41" s="681"/>
      <c r="DG41" s="679"/>
      <c r="DH41" s="680"/>
      <c r="DI41" s="680"/>
      <c r="DJ41" s="680"/>
      <c r="DK41" s="681"/>
      <c r="DL41" s="679"/>
      <c r="DM41" s="680"/>
      <c r="DN41" s="680"/>
      <c r="DO41" s="680"/>
      <c r="DP41" s="681"/>
      <c r="DQ41" s="679"/>
      <c r="DR41" s="680"/>
      <c r="DS41" s="680"/>
      <c r="DT41" s="680"/>
      <c r="DU41" s="681"/>
      <c r="DV41" s="676"/>
      <c r="DW41" s="677"/>
      <c r="DX41" s="677"/>
      <c r="DY41" s="677"/>
      <c r="DZ41" s="682"/>
      <c r="EA41" s="48"/>
    </row>
    <row r="42" spans="1:131" ht="26.25" customHeight="1" x14ac:dyDescent="0.2">
      <c r="A42" s="52">
        <v>15</v>
      </c>
      <c r="B42" s="676"/>
      <c r="C42" s="677"/>
      <c r="D42" s="677"/>
      <c r="E42" s="677"/>
      <c r="F42" s="677"/>
      <c r="G42" s="677"/>
      <c r="H42" s="677"/>
      <c r="I42" s="677"/>
      <c r="J42" s="677"/>
      <c r="K42" s="677"/>
      <c r="L42" s="677"/>
      <c r="M42" s="677"/>
      <c r="N42" s="677"/>
      <c r="O42" s="677"/>
      <c r="P42" s="678"/>
      <c r="Q42" s="920"/>
      <c r="R42" s="921"/>
      <c r="S42" s="921"/>
      <c r="T42" s="921"/>
      <c r="U42" s="921"/>
      <c r="V42" s="921"/>
      <c r="W42" s="921"/>
      <c r="X42" s="921"/>
      <c r="Y42" s="921"/>
      <c r="Z42" s="921"/>
      <c r="AA42" s="921"/>
      <c r="AB42" s="921"/>
      <c r="AC42" s="921"/>
      <c r="AD42" s="921"/>
      <c r="AE42" s="925"/>
      <c r="AF42" s="943"/>
      <c r="AG42" s="680"/>
      <c r="AH42" s="680"/>
      <c r="AI42" s="680"/>
      <c r="AJ42" s="944"/>
      <c r="AK42" s="924"/>
      <c r="AL42" s="921"/>
      <c r="AM42" s="921"/>
      <c r="AN42" s="921"/>
      <c r="AO42" s="921"/>
      <c r="AP42" s="921"/>
      <c r="AQ42" s="921"/>
      <c r="AR42" s="921"/>
      <c r="AS42" s="921"/>
      <c r="AT42" s="921"/>
      <c r="AU42" s="921"/>
      <c r="AV42" s="921"/>
      <c r="AW42" s="921"/>
      <c r="AX42" s="921"/>
      <c r="AY42" s="921"/>
      <c r="AZ42" s="950"/>
      <c r="BA42" s="950"/>
      <c r="BB42" s="950"/>
      <c r="BC42" s="950"/>
      <c r="BD42" s="950"/>
      <c r="BE42" s="922"/>
      <c r="BF42" s="922"/>
      <c r="BG42" s="922"/>
      <c r="BH42" s="922"/>
      <c r="BI42" s="923"/>
      <c r="BJ42" s="56"/>
      <c r="BK42" s="56"/>
      <c r="BL42" s="56"/>
      <c r="BM42" s="56"/>
      <c r="BN42" s="56"/>
      <c r="BO42" s="55"/>
      <c r="BP42" s="55"/>
      <c r="BQ42" s="52">
        <v>36</v>
      </c>
      <c r="BR42" s="72"/>
      <c r="BS42" s="676"/>
      <c r="BT42" s="677"/>
      <c r="BU42" s="677"/>
      <c r="BV42" s="677"/>
      <c r="BW42" s="677"/>
      <c r="BX42" s="677"/>
      <c r="BY42" s="677"/>
      <c r="BZ42" s="677"/>
      <c r="CA42" s="677"/>
      <c r="CB42" s="677"/>
      <c r="CC42" s="677"/>
      <c r="CD42" s="677"/>
      <c r="CE42" s="677"/>
      <c r="CF42" s="677"/>
      <c r="CG42" s="678"/>
      <c r="CH42" s="679"/>
      <c r="CI42" s="680"/>
      <c r="CJ42" s="680"/>
      <c r="CK42" s="680"/>
      <c r="CL42" s="681"/>
      <c r="CM42" s="679"/>
      <c r="CN42" s="680"/>
      <c r="CO42" s="680"/>
      <c r="CP42" s="680"/>
      <c r="CQ42" s="681"/>
      <c r="CR42" s="679"/>
      <c r="CS42" s="680"/>
      <c r="CT42" s="680"/>
      <c r="CU42" s="680"/>
      <c r="CV42" s="681"/>
      <c r="CW42" s="679"/>
      <c r="CX42" s="680"/>
      <c r="CY42" s="680"/>
      <c r="CZ42" s="680"/>
      <c r="DA42" s="681"/>
      <c r="DB42" s="679"/>
      <c r="DC42" s="680"/>
      <c r="DD42" s="680"/>
      <c r="DE42" s="680"/>
      <c r="DF42" s="681"/>
      <c r="DG42" s="679"/>
      <c r="DH42" s="680"/>
      <c r="DI42" s="680"/>
      <c r="DJ42" s="680"/>
      <c r="DK42" s="681"/>
      <c r="DL42" s="679"/>
      <c r="DM42" s="680"/>
      <c r="DN42" s="680"/>
      <c r="DO42" s="680"/>
      <c r="DP42" s="681"/>
      <c r="DQ42" s="679"/>
      <c r="DR42" s="680"/>
      <c r="DS42" s="680"/>
      <c r="DT42" s="680"/>
      <c r="DU42" s="681"/>
      <c r="DV42" s="676"/>
      <c r="DW42" s="677"/>
      <c r="DX42" s="677"/>
      <c r="DY42" s="677"/>
      <c r="DZ42" s="682"/>
      <c r="EA42" s="48"/>
    </row>
    <row r="43" spans="1:131" ht="26.25" customHeight="1" x14ac:dyDescent="0.2">
      <c r="A43" s="52">
        <v>16</v>
      </c>
      <c r="B43" s="676"/>
      <c r="C43" s="677"/>
      <c r="D43" s="677"/>
      <c r="E43" s="677"/>
      <c r="F43" s="677"/>
      <c r="G43" s="677"/>
      <c r="H43" s="677"/>
      <c r="I43" s="677"/>
      <c r="J43" s="677"/>
      <c r="K43" s="677"/>
      <c r="L43" s="677"/>
      <c r="M43" s="677"/>
      <c r="N43" s="677"/>
      <c r="O43" s="677"/>
      <c r="P43" s="678"/>
      <c r="Q43" s="920"/>
      <c r="R43" s="921"/>
      <c r="S43" s="921"/>
      <c r="T43" s="921"/>
      <c r="U43" s="921"/>
      <c r="V43" s="921"/>
      <c r="W43" s="921"/>
      <c r="X43" s="921"/>
      <c r="Y43" s="921"/>
      <c r="Z43" s="921"/>
      <c r="AA43" s="921"/>
      <c r="AB43" s="921"/>
      <c r="AC43" s="921"/>
      <c r="AD43" s="921"/>
      <c r="AE43" s="925"/>
      <c r="AF43" s="943"/>
      <c r="AG43" s="680"/>
      <c r="AH43" s="680"/>
      <c r="AI43" s="680"/>
      <c r="AJ43" s="944"/>
      <c r="AK43" s="924"/>
      <c r="AL43" s="921"/>
      <c r="AM43" s="921"/>
      <c r="AN43" s="921"/>
      <c r="AO43" s="921"/>
      <c r="AP43" s="921"/>
      <c r="AQ43" s="921"/>
      <c r="AR43" s="921"/>
      <c r="AS43" s="921"/>
      <c r="AT43" s="921"/>
      <c r="AU43" s="921"/>
      <c r="AV43" s="921"/>
      <c r="AW43" s="921"/>
      <c r="AX43" s="921"/>
      <c r="AY43" s="921"/>
      <c r="AZ43" s="950"/>
      <c r="BA43" s="950"/>
      <c r="BB43" s="950"/>
      <c r="BC43" s="950"/>
      <c r="BD43" s="950"/>
      <c r="BE43" s="922"/>
      <c r="BF43" s="922"/>
      <c r="BG43" s="922"/>
      <c r="BH43" s="922"/>
      <c r="BI43" s="923"/>
      <c r="BJ43" s="56"/>
      <c r="BK43" s="56"/>
      <c r="BL43" s="56"/>
      <c r="BM43" s="56"/>
      <c r="BN43" s="56"/>
      <c r="BO43" s="55"/>
      <c r="BP43" s="55"/>
      <c r="BQ43" s="52">
        <v>37</v>
      </c>
      <c r="BR43" s="72"/>
      <c r="BS43" s="676"/>
      <c r="BT43" s="677"/>
      <c r="BU43" s="677"/>
      <c r="BV43" s="677"/>
      <c r="BW43" s="677"/>
      <c r="BX43" s="677"/>
      <c r="BY43" s="677"/>
      <c r="BZ43" s="677"/>
      <c r="CA43" s="677"/>
      <c r="CB43" s="677"/>
      <c r="CC43" s="677"/>
      <c r="CD43" s="677"/>
      <c r="CE43" s="677"/>
      <c r="CF43" s="677"/>
      <c r="CG43" s="678"/>
      <c r="CH43" s="679"/>
      <c r="CI43" s="680"/>
      <c r="CJ43" s="680"/>
      <c r="CK43" s="680"/>
      <c r="CL43" s="681"/>
      <c r="CM43" s="679"/>
      <c r="CN43" s="680"/>
      <c r="CO43" s="680"/>
      <c r="CP43" s="680"/>
      <c r="CQ43" s="681"/>
      <c r="CR43" s="679"/>
      <c r="CS43" s="680"/>
      <c r="CT43" s="680"/>
      <c r="CU43" s="680"/>
      <c r="CV43" s="681"/>
      <c r="CW43" s="679"/>
      <c r="CX43" s="680"/>
      <c r="CY43" s="680"/>
      <c r="CZ43" s="680"/>
      <c r="DA43" s="681"/>
      <c r="DB43" s="679"/>
      <c r="DC43" s="680"/>
      <c r="DD43" s="680"/>
      <c r="DE43" s="680"/>
      <c r="DF43" s="681"/>
      <c r="DG43" s="679"/>
      <c r="DH43" s="680"/>
      <c r="DI43" s="680"/>
      <c r="DJ43" s="680"/>
      <c r="DK43" s="681"/>
      <c r="DL43" s="679"/>
      <c r="DM43" s="680"/>
      <c r="DN43" s="680"/>
      <c r="DO43" s="680"/>
      <c r="DP43" s="681"/>
      <c r="DQ43" s="679"/>
      <c r="DR43" s="680"/>
      <c r="DS43" s="680"/>
      <c r="DT43" s="680"/>
      <c r="DU43" s="681"/>
      <c r="DV43" s="676"/>
      <c r="DW43" s="677"/>
      <c r="DX43" s="677"/>
      <c r="DY43" s="677"/>
      <c r="DZ43" s="682"/>
      <c r="EA43" s="48"/>
    </row>
    <row r="44" spans="1:131" ht="26.25" customHeight="1" x14ac:dyDescent="0.2">
      <c r="A44" s="52">
        <v>17</v>
      </c>
      <c r="B44" s="676"/>
      <c r="C44" s="677"/>
      <c r="D44" s="677"/>
      <c r="E44" s="677"/>
      <c r="F44" s="677"/>
      <c r="G44" s="677"/>
      <c r="H44" s="677"/>
      <c r="I44" s="677"/>
      <c r="J44" s="677"/>
      <c r="K44" s="677"/>
      <c r="L44" s="677"/>
      <c r="M44" s="677"/>
      <c r="N44" s="677"/>
      <c r="O44" s="677"/>
      <c r="P44" s="678"/>
      <c r="Q44" s="920"/>
      <c r="R44" s="921"/>
      <c r="S44" s="921"/>
      <c r="T44" s="921"/>
      <c r="U44" s="921"/>
      <c r="V44" s="921"/>
      <c r="W44" s="921"/>
      <c r="X44" s="921"/>
      <c r="Y44" s="921"/>
      <c r="Z44" s="921"/>
      <c r="AA44" s="921"/>
      <c r="AB44" s="921"/>
      <c r="AC44" s="921"/>
      <c r="AD44" s="921"/>
      <c r="AE44" s="925"/>
      <c r="AF44" s="943"/>
      <c r="AG44" s="680"/>
      <c r="AH44" s="680"/>
      <c r="AI44" s="680"/>
      <c r="AJ44" s="944"/>
      <c r="AK44" s="924"/>
      <c r="AL44" s="921"/>
      <c r="AM44" s="921"/>
      <c r="AN44" s="921"/>
      <c r="AO44" s="921"/>
      <c r="AP44" s="921"/>
      <c r="AQ44" s="921"/>
      <c r="AR44" s="921"/>
      <c r="AS44" s="921"/>
      <c r="AT44" s="921"/>
      <c r="AU44" s="921"/>
      <c r="AV44" s="921"/>
      <c r="AW44" s="921"/>
      <c r="AX44" s="921"/>
      <c r="AY44" s="921"/>
      <c r="AZ44" s="950"/>
      <c r="BA44" s="950"/>
      <c r="BB44" s="950"/>
      <c r="BC44" s="950"/>
      <c r="BD44" s="950"/>
      <c r="BE44" s="922"/>
      <c r="BF44" s="922"/>
      <c r="BG44" s="922"/>
      <c r="BH44" s="922"/>
      <c r="BI44" s="923"/>
      <c r="BJ44" s="56"/>
      <c r="BK44" s="56"/>
      <c r="BL44" s="56"/>
      <c r="BM44" s="56"/>
      <c r="BN44" s="56"/>
      <c r="BO44" s="55"/>
      <c r="BP44" s="55"/>
      <c r="BQ44" s="52">
        <v>38</v>
      </c>
      <c r="BR44" s="72"/>
      <c r="BS44" s="676"/>
      <c r="BT44" s="677"/>
      <c r="BU44" s="677"/>
      <c r="BV44" s="677"/>
      <c r="BW44" s="677"/>
      <c r="BX44" s="677"/>
      <c r="BY44" s="677"/>
      <c r="BZ44" s="677"/>
      <c r="CA44" s="677"/>
      <c r="CB44" s="677"/>
      <c r="CC44" s="677"/>
      <c r="CD44" s="677"/>
      <c r="CE44" s="677"/>
      <c r="CF44" s="677"/>
      <c r="CG44" s="678"/>
      <c r="CH44" s="679"/>
      <c r="CI44" s="680"/>
      <c r="CJ44" s="680"/>
      <c r="CK44" s="680"/>
      <c r="CL44" s="681"/>
      <c r="CM44" s="679"/>
      <c r="CN44" s="680"/>
      <c r="CO44" s="680"/>
      <c r="CP44" s="680"/>
      <c r="CQ44" s="681"/>
      <c r="CR44" s="679"/>
      <c r="CS44" s="680"/>
      <c r="CT44" s="680"/>
      <c r="CU44" s="680"/>
      <c r="CV44" s="681"/>
      <c r="CW44" s="679"/>
      <c r="CX44" s="680"/>
      <c r="CY44" s="680"/>
      <c r="CZ44" s="680"/>
      <c r="DA44" s="681"/>
      <c r="DB44" s="679"/>
      <c r="DC44" s="680"/>
      <c r="DD44" s="680"/>
      <c r="DE44" s="680"/>
      <c r="DF44" s="681"/>
      <c r="DG44" s="679"/>
      <c r="DH44" s="680"/>
      <c r="DI44" s="680"/>
      <c r="DJ44" s="680"/>
      <c r="DK44" s="681"/>
      <c r="DL44" s="679"/>
      <c r="DM44" s="680"/>
      <c r="DN44" s="680"/>
      <c r="DO44" s="680"/>
      <c r="DP44" s="681"/>
      <c r="DQ44" s="679"/>
      <c r="DR44" s="680"/>
      <c r="DS44" s="680"/>
      <c r="DT44" s="680"/>
      <c r="DU44" s="681"/>
      <c r="DV44" s="676"/>
      <c r="DW44" s="677"/>
      <c r="DX44" s="677"/>
      <c r="DY44" s="677"/>
      <c r="DZ44" s="682"/>
      <c r="EA44" s="48"/>
    </row>
    <row r="45" spans="1:131" ht="26.25" customHeight="1" x14ac:dyDescent="0.2">
      <c r="A45" s="52">
        <v>18</v>
      </c>
      <c r="B45" s="676"/>
      <c r="C45" s="677"/>
      <c r="D45" s="677"/>
      <c r="E45" s="677"/>
      <c r="F45" s="677"/>
      <c r="G45" s="677"/>
      <c r="H45" s="677"/>
      <c r="I45" s="677"/>
      <c r="J45" s="677"/>
      <c r="K45" s="677"/>
      <c r="L45" s="677"/>
      <c r="M45" s="677"/>
      <c r="N45" s="677"/>
      <c r="O45" s="677"/>
      <c r="P45" s="678"/>
      <c r="Q45" s="920"/>
      <c r="R45" s="921"/>
      <c r="S45" s="921"/>
      <c r="T45" s="921"/>
      <c r="U45" s="921"/>
      <c r="V45" s="921"/>
      <c r="W45" s="921"/>
      <c r="X45" s="921"/>
      <c r="Y45" s="921"/>
      <c r="Z45" s="921"/>
      <c r="AA45" s="921"/>
      <c r="AB45" s="921"/>
      <c r="AC45" s="921"/>
      <c r="AD45" s="921"/>
      <c r="AE45" s="925"/>
      <c r="AF45" s="943"/>
      <c r="AG45" s="680"/>
      <c r="AH45" s="680"/>
      <c r="AI45" s="680"/>
      <c r="AJ45" s="944"/>
      <c r="AK45" s="924"/>
      <c r="AL45" s="921"/>
      <c r="AM45" s="921"/>
      <c r="AN45" s="921"/>
      <c r="AO45" s="921"/>
      <c r="AP45" s="921"/>
      <c r="AQ45" s="921"/>
      <c r="AR45" s="921"/>
      <c r="AS45" s="921"/>
      <c r="AT45" s="921"/>
      <c r="AU45" s="921"/>
      <c r="AV45" s="921"/>
      <c r="AW45" s="921"/>
      <c r="AX45" s="921"/>
      <c r="AY45" s="921"/>
      <c r="AZ45" s="950"/>
      <c r="BA45" s="950"/>
      <c r="BB45" s="950"/>
      <c r="BC45" s="950"/>
      <c r="BD45" s="950"/>
      <c r="BE45" s="922"/>
      <c r="BF45" s="922"/>
      <c r="BG45" s="922"/>
      <c r="BH45" s="922"/>
      <c r="BI45" s="923"/>
      <c r="BJ45" s="56"/>
      <c r="BK45" s="56"/>
      <c r="BL45" s="56"/>
      <c r="BM45" s="56"/>
      <c r="BN45" s="56"/>
      <c r="BO45" s="55"/>
      <c r="BP45" s="55"/>
      <c r="BQ45" s="52">
        <v>39</v>
      </c>
      <c r="BR45" s="72"/>
      <c r="BS45" s="676"/>
      <c r="BT45" s="677"/>
      <c r="BU45" s="677"/>
      <c r="BV45" s="677"/>
      <c r="BW45" s="677"/>
      <c r="BX45" s="677"/>
      <c r="BY45" s="677"/>
      <c r="BZ45" s="677"/>
      <c r="CA45" s="677"/>
      <c r="CB45" s="677"/>
      <c r="CC45" s="677"/>
      <c r="CD45" s="677"/>
      <c r="CE45" s="677"/>
      <c r="CF45" s="677"/>
      <c r="CG45" s="678"/>
      <c r="CH45" s="679"/>
      <c r="CI45" s="680"/>
      <c r="CJ45" s="680"/>
      <c r="CK45" s="680"/>
      <c r="CL45" s="681"/>
      <c r="CM45" s="679"/>
      <c r="CN45" s="680"/>
      <c r="CO45" s="680"/>
      <c r="CP45" s="680"/>
      <c r="CQ45" s="681"/>
      <c r="CR45" s="679"/>
      <c r="CS45" s="680"/>
      <c r="CT45" s="680"/>
      <c r="CU45" s="680"/>
      <c r="CV45" s="681"/>
      <c r="CW45" s="679"/>
      <c r="CX45" s="680"/>
      <c r="CY45" s="680"/>
      <c r="CZ45" s="680"/>
      <c r="DA45" s="681"/>
      <c r="DB45" s="679"/>
      <c r="DC45" s="680"/>
      <c r="DD45" s="680"/>
      <c r="DE45" s="680"/>
      <c r="DF45" s="681"/>
      <c r="DG45" s="679"/>
      <c r="DH45" s="680"/>
      <c r="DI45" s="680"/>
      <c r="DJ45" s="680"/>
      <c r="DK45" s="681"/>
      <c r="DL45" s="679"/>
      <c r="DM45" s="680"/>
      <c r="DN45" s="680"/>
      <c r="DO45" s="680"/>
      <c r="DP45" s="681"/>
      <c r="DQ45" s="679"/>
      <c r="DR45" s="680"/>
      <c r="DS45" s="680"/>
      <c r="DT45" s="680"/>
      <c r="DU45" s="681"/>
      <c r="DV45" s="676"/>
      <c r="DW45" s="677"/>
      <c r="DX45" s="677"/>
      <c r="DY45" s="677"/>
      <c r="DZ45" s="682"/>
      <c r="EA45" s="48"/>
    </row>
    <row r="46" spans="1:131" ht="26.25" customHeight="1" x14ac:dyDescent="0.2">
      <c r="A46" s="52">
        <v>19</v>
      </c>
      <c r="B46" s="676"/>
      <c r="C46" s="677"/>
      <c r="D46" s="677"/>
      <c r="E46" s="677"/>
      <c r="F46" s="677"/>
      <c r="G46" s="677"/>
      <c r="H46" s="677"/>
      <c r="I46" s="677"/>
      <c r="J46" s="677"/>
      <c r="K46" s="677"/>
      <c r="L46" s="677"/>
      <c r="M46" s="677"/>
      <c r="N46" s="677"/>
      <c r="O46" s="677"/>
      <c r="P46" s="678"/>
      <c r="Q46" s="920"/>
      <c r="R46" s="921"/>
      <c r="S46" s="921"/>
      <c r="T46" s="921"/>
      <c r="U46" s="921"/>
      <c r="V46" s="921"/>
      <c r="W46" s="921"/>
      <c r="X46" s="921"/>
      <c r="Y46" s="921"/>
      <c r="Z46" s="921"/>
      <c r="AA46" s="921"/>
      <c r="AB46" s="921"/>
      <c r="AC46" s="921"/>
      <c r="AD46" s="921"/>
      <c r="AE46" s="925"/>
      <c r="AF46" s="943"/>
      <c r="AG46" s="680"/>
      <c r="AH46" s="680"/>
      <c r="AI46" s="680"/>
      <c r="AJ46" s="944"/>
      <c r="AK46" s="924"/>
      <c r="AL46" s="921"/>
      <c r="AM46" s="921"/>
      <c r="AN46" s="921"/>
      <c r="AO46" s="921"/>
      <c r="AP46" s="921"/>
      <c r="AQ46" s="921"/>
      <c r="AR46" s="921"/>
      <c r="AS46" s="921"/>
      <c r="AT46" s="921"/>
      <c r="AU46" s="921"/>
      <c r="AV46" s="921"/>
      <c r="AW46" s="921"/>
      <c r="AX46" s="921"/>
      <c r="AY46" s="921"/>
      <c r="AZ46" s="950"/>
      <c r="BA46" s="950"/>
      <c r="BB46" s="950"/>
      <c r="BC46" s="950"/>
      <c r="BD46" s="950"/>
      <c r="BE46" s="922"/>
      <c r="BF46" s="922"/>
      <c r="BG46" s="922"/>
      <c r="BH46" s="922"/>
      <c r="BI46" s="923"/>
      <c r="BJ46" s="56"/>
      <c r="BK46" s="56"/>
      <c r="BL46" s="56"/>
      <c r="BM46" s="56"/>
      <c r="BN46" s="56"/>
      <c r="BO46" s="55"/>
      <c r="BP46" s="55"/>
      <c r="BQ46" s="52">
        <v>40</v>
      </c>
      <c r="BR46" s="72"/>
      <c r="BS46" s="676"/>
      <c r="BT46" s="677"/>
      <c r="BU46" s="677"/>
      <c r="BV46" s="677"/>
      <c r="BW46" s="677"/>
      <c r="BX46" s="677"/>
      <c r="BY46" s="677"/>
      <c r="BZ46" s="677"/>
      <c r="CA46" s="677"/>
      <c r="CB46" s="677"/>
      <c r="CC46" s="677"/>
      <c r="CD46" s="677"/>
      <c r="CE46" s="677"/>
      <c r="CF46" s="677"/>
      <c r="CG46" s="678"/>
      <c r="CH46" s="679"/>
      <c r="CI46" s="680"/>
      <c r="CJ46" s="680"/>
      <c r="CK46" s="680"/>
      <c r="CL46" s="681"/>
      <c r="CM46" s="679"/>
      <c r="CN46" s="680"/>
      <c r="CO46" s="680"/>
      <c r="CP46" s="680"/>
      <c r="CQ46" s="681"/>
      <c r="CR46" s="679"/>
      <c r="CS46" s="680"/>
      <c r="CT46" s="680"/>
      <c r="CU46" s="680"/>
      <c r="CV46" s="681"/>
      <c r="CW46" s="679"/>
      <c r="CX46" s="680"/>
      <c r="CY46" s="680"/>
      <c r="CZ46" s="680"/>
      <c r="DA46" s="681"/>
      <c r="DB46" s="679"/>
      <c r="DC46" s="680"/>
      <c r="DD46" s="680"/>
      <c r="DE46" s="680"/>
      <c r="DF46" s="681"/>
      <c r="DG46" s="679"/>
      <c r="DH46" s="680"/>
      <c r="DI46" s="680"/>
      <c r="DJ46" s="680"/>
      <c r="DK46" s="681"/>
      <c r="DL46" s="679"/>
      <c r="DM46" s="680"/>
      <c r="DN46" s="680"/>
      <c r="DO46" s="680"/>
      <c r="DP46" s="681"/>
      <c r="DQ46" s="679"/>
      <c r="DR46" s="680"/>
      <c r="DS46" s="680"/>
      <c r="DT46" s="680"/>
      <c r="DU46" s="681"/>
      <c r="DV46" s="676"/>
      <c r="DW46" s="677"/>
      <c r="DX46" s="677"/>
      <c r="DY46" s="677"/>
      <c r="DZ46" s="682"/>
      <c r="EA46" s="48"/>
    </row>
    <row r="47" spans="1:131" ht="26.25" customHeight="1" x14ac:dyDescent="0.2">
      <c r="A47" s="52">
        <v>20</v>
      </c>
      <c r="B47" s="676"/>
      <c r="C47" s="677"/>
      <c r="D47" s="677"/>
      <c r="E47" s="677"/>
      <c r="F47" s="677"/>
      <c r="G47" s="677"/>
      <c r="H47" s="677"/>
      <c r="I47" s="677"/>
      <c r="J47" s="677"/>
      <c r="K47" s="677"/>
      <c r="L47" s="677"/>
      <c r="M47" s="677"/>
      <c r="N47" s="677"/>
      <c r="O47" s="677"/>
      <c r="P47" s="678"/>
      <c r="Q47" s="920"/>
      <c r="R47" s="921"/>
      <c r="S47" s="921"/>
      <c r="T47" s="921"/>
      <c r="U47" s="921"/>
      <c r="V47" s="921"/>
      <c r="W47" s="921"/>
      <c r="X47" s="921"/>
      <c r="Y47" s="921"/>
      <c r="Z47" s="921"/>
      <c r="AA47" s="921"/>
      <c r="AB47" s="921"/>
      <c r="AC47" s="921"/>
      <c r="AD47" s="921"/>
      <c r="AE47" s="925"/>
      <c r="AF47" s="943"/>
      <c r="AG47" s="680"/>
      <c r="AH47" s="680"/>
      <c r="AI47" s="680"/>
      <c r="AJ47" s="944"/>
      <c r="AK47" s="924"/>
      <c r="AL47" s="921"/>
      <c r="AM47" s="921"/>
      <c r="AN47" s="921"/>
      <c r="AO47" s="921"/>
      <c r="AP47" s="921"/>
      <c r="AQ47" s="921"/>
      <c r="AR47" s="921"/>
      <c r="AS47" s="921"/>
      <c r="AT47" s="921"/>
      <c r="AU47" s="921"/>
      <c r="AV47" s="921"/>
      <c r="AW47" s="921"/>
      <c r="AX47" s="921"/>
      <c r="AY47" s="921"/>
      <c r="AZ47" s="950"/>
      <c r="BA47" s="950"/>
      <c r="BB47" s="950"/>
      <c r="BC47" s="950"/>
      <c r="BD47" s="950"/>
      <c r="BE47" s="922"/>
      <c r="BF47" s="922"/>
      <c r="BG47" s="922"/>
      <c r="BH47" s="922"/>
      <c r="BI47" s="923"/>
      <c r="BJ47" s="56"/>
      <c r="BK47" s="56"/>
      <c r="BL47" s="56"/>
      <c r="BM47" s="56"/>
      <c r="BN47" s="56"/>
      <c r="BO47" s="55"/>
      <c r="BP47" s="55"/>
      <c r="BQ47" s="52">
        <v>41</v>
      </c>
      <c r="BR47" s="72"/>
      <c r="BS47" s="676"/>
      <c r="BT47" s="677"/>
      <c r="BU47" s="677"/>
      <c r="BV47" s="677"/>
      <c r="BW47" s="677"/>
      <c r="BX47" s="677"/>
      <c r="BY47" s="677"/>
      <c r="BZ47" s="677"/>
      <c r="CA47" s="677"/>
      <c r="CB47" s="677"/>
      <c r="CC47" s="677"/>
      <c r="CD47" s="677"/>
      <c r="CE47" s="677"/>
      <c r="CF47" s="677"/>
      <c r="CG47" s="678"/>
      <c r="CH47" s="679"/>
      <c r="CI47" s="680"/>
      <c r="CJ47" s="680"/>
      <c r="CK47" s="680"/>
      <c r="CL47" s="681"/>
      <c r="CM47" s="679"/>
      <c r="CN47" s="680"/>
      <c r="CO47" s="680"/>
      <c r="CP47" s="680"/>
      <c r="CQ47" s="681"/>
      <c r="CR47" s="679"/>
      <c r="CS47" s="680"/>
      <c r="CT47" s="680"/>
      <c r="CU47" s="680"/>
      <c r="CV47" s="681"/>
      <c r="CW47" s="679"/>
      <c r="CX47" s="680"/>
      <c r="CY47" s="680"/>
      <c r="CZ47" s="680"/>
      <c r="DA47" s="681"/>
      <c r="DB47" s="679"/>
      <c r="DC47" s="680"/>
      <c r="DD47" s="680"/>
      <c r="DE47" s="680"/>
      <c r="DF47" s="681"/>
      <c r="DG47" s="679"/>
      <c r="DH47" s="680"/>
      <c r="DI47" s="680"/>
      <c r="DJ47" s="680"/>
      <c r="DK47" s="681"/>
      <c r="DL47" s="679"/>
      <c r="DM47" s="680"/>
      <c r="DN47" s="680"/>
      <c r="DO47" s="680"/>
      <c r="DP47" s="681"/>
      <c r="DQ47" s="679"/>
      <c r="DR47" s="680"/>
      <c r="DS47" s="680"/>
      <c r="DT47" s="680"/>
      <c r="DU47" s="681"/>
      <c r="DV47" s="676"/>
      <c r="DW47" s="677"/>
      <c r="DX47" s="677"/>
      <c r="DY47" s="677"/>
      <c r="DZ47" s="682"/>
      <c r="EA47" s="48"/>
    </row>
    <row r="48" spans="1:131" ht="26.25" customHeight="1" x14ac:dyDescent="0.2">
      <c r="A48" s="52">
        <v>21</v>
      </c>
      <c r="B48" s="676"/>
      <c r="C48" s="677"/>
      <c r="D48" s="677"/>
      <c r="E48" s="677"/>
      <c r="F48" s="677"/>
      <c r="G48" s="677"/>
      <c r="H48" s="677"/>
      <c r="I48" s="677"/>
      <c r="J48" s="677"/>
      <c r="K48" s="677"/>
      <c r="L48" s="677"/>
      <c r="M48" s="677"/>
      <c r="N48" s="677"/>
      <c r="O48" s="677"/>
      <c r="P48" s="678"/>
      <c r="Q48" s="920"/>
      <c r="R48" s="921"/>
      <c r="S48" s="921"/>
      <c r="T48" s="921"/>
      <c r="U48" s="921"/>
      <c r="V48" s="921"/>
      <c r="W48" s="921"/>
      <c r="X48" s="921"/>
      <c r="Y48" s="921"/>
      <c r="Z48" s="921"/>
      <c r="AA48" s="921"/>
      <c r="AB48" s="921"/>
      <c r="AC48" s="921"/>
      <c r="AD48" s="921"/>
      <c r="AE48" s="925"/>
      <c r="AF48" s="943"/>
      <c r="AG48" s="680"/>
      <c r="AH48" s="680"/>
      <c r="AI48" s="680"/>
      <c r="AJ48" s="944"/>
      <c r="AK48" s="924"/>
      <c r="AL48" s="921"/>
      <c r="AM48" s="921"/>
      <c r="AN48" s="921"/>
      <c r="AO48" s="921"/>
      <c r="AP48" s="921"/>
      <c r="AQ48" s="921"/>
      <c r="AR48" s="921"/>
      <c r="AS48" s="921"/>
      <c r="AT48" s="921"/>
      <c r="AU48" s="921"/>
      <c r="AV48" s="921"/>
      <c r="AW48" s="921"/>
      <c r="AX48" s="921"/>
      <c r="AY48" s="921"/>
      <c r="AZ48" s="950"/>
      <c r="BA48" s="950"/>
      <c r="BB48" s="950"/>
      <c r="BC48" s="950"/>
      <c r="BD48" s="950"/>
      <c r="BE48" s="922"/>
      <c r="BF48" s="922"/>
      <c r="BG48" s="922"/>
      <c r="BH48" s="922"/>
      <c r="BI48" s="923"/>
      <c r="BJ48" s="56"/>
      <c r="BK48" s="56"/>
      <c r="BL48" s="56"/>
      <c r="BM48" s="56"/>
      <c r="BN48" s="56"/>
      <c r="BO48" s="55"/>
      <c r="BP48" s="55"/>
      <c r="BQ48" s="52">
        <v>42</v>
      </c>
      <c r="BR48" s="72"/>
      <c r="BS48" s="676"/>
      <c r="BT48" s="677"/>
      <c r="BU48" s="677"/>
      <c r="BV48" s="677"/>
      <c r="BW48" s="677"/>
      <c r="BX48" s="677"/>
      <c r="BY48" s="677"/>
      <c r="BZ48" s="677"/>
      <c r="CA48" s="677"/>
      <c r="CB48" s="677"/>
      <c r="CC48" s="677"/>
      <c r="CD48" s="677"/>
      <c r="CE48" s="677"/>
      <c r="CF48" s="677"/>
      <c r="CG48" s="678"/>
      <c r="CH48" s="679"/>
      <c r="CI48" s="680"/>
      <c r="CJ48" s="680"/>
      <c r="CK48" s="680"/>
      <c r="CL48" s="681"/>
      <c r="CM48" s="679"/>
      <c r="CN48" s="680"/>
      <c r="CO48" s="680"/>
      <c r="CP48" s="680"/>
      <c r="CQ48" s="681"/>
      <c r="CR48" s="679"/>
      <c r="CS48" s="680"/>
      <c r="CT48" s="680"/>
      <c r="CU48" s="680"/>
      <c r="CV48" s="681"/>
      <c r="CW48" s="679"/>
      <c r="CX48" s="680"/>
      <c r="CY48" s="680"/>
      <c r="CZ48" s="680"/>
      <c r="DA48" s="681"/>
      <c r="DB48" s="679"/>
      <c r="DC48" s="680"/>
      <c r="DD48" s="680"/>
      <c r="DE48" s="680"/>
      <c r="DF48" s="681"/>
      <c r="DG48" s="679"/>
      <c r="DH48" s="680"/>
      <c r="DI48" s="680"/>
      <c r="DJ48" s="680"/>
      <c r="DK48" s="681"/>
      <c r="DL48" s="679"/>
      <c r="DM48" s="680"/>
      <c r="DN48" s="680"/>
      <c r="DO48" s="680"/>
      <c r="DP48" s="681"/>
      <c r="DQ48" s="679"/>
      <c r="DR48" s="680"/>
      <c r="DS48" s="680"/>
      <c r="DT48" s="680"/>
      <c r="DU48" s="681"/>
      <c r="DV48" s="676"/>
      <c r="DW48" s="677"/>
      <c r="DX48" s="677"/>
      <c r="DY48" s="677"/>
      <c r="DZ48" s="682"/>
      <c r="EA48" s="48"/>
    </row>
    <row r="49" spans="1:131" ht="26.25" customHeight="1" x14ac:dyDescent="0.2">
      <c r="A49" s="52">
        <v>22</v>
      </c>
      <c r="B49" s="676"/>
      <c r="C49" s="677"/>
      <c r="D49" s="677"/>
      <c r="E49" s="677"/>
      <c r="F49" s="677"/>
      <c r="G49" s="677"/>
      <c r="H49" s="677"/>
      <c r="I49" s="677"/>
      <c r="J49" s="677"/>
      <c r="K49" s="677"/>
      <c r="L49" s="677"/>
      <c r="M49" s="677"/>
      <c r="N49" s="677"/>
      <c r="O49" s="677"/>
      <c r="P49" s="678"/>
      <c r="Q49" s="920"/>
      <c r="R49" s="921"/>
      <c r="S49" s="921"/>
      <c r="T49" s="921"/>
      <c r="U49" s="921"/>
      <c r="V49" s="921"/>
      <c r="W49" s="921"/>
      <c r="X49" s="921"/>
      <c r="Y49" s="921"/>
      <c r="Z49" s="921"/>
      <c r="AA49" s="921"/>
      <c r="AB49" s="921"/>
      <c r="AC49" s="921"/>
      <c r="AD49" s="921"/>
      <c r="AE49" s="925"/>
      <c r="AF49" s="943"/>
      <c r="AG49" s="680"/>
      <c r="AH49" s="680"/>
      <c r="AI49" s="680"/>
      <c r="AJ49" s="944"/>
      <c r="AK49" s="924"/>
      <c r="AL49" s="921"/>
      <c r="AM49" s="921"/>
      <c r="AN49" s="921"/>
      <c r="AO49" s="921"/>
      <c r="AP49" s="921"/>
      <c r="AQ49" s="921"/>
      <c r="AR49" s="921"/>
      <c r="AS49" s="921"/>
      <c r="AT49" s="921"/>
      <c r="AU49" s="921"/>
      <c r="AV49" s="921"/>
      <c r="AW49" s="921"/>
      <c r="AX49" s="921"/>
      <c r="AY49" s="921"/>
      <c r="AZ49" s="950"/>
      <c r="BA49" s="950"/>
      <c r="BB49" s="950"/>
      <c r="BC49" s="950"/>
      <c r="BD49" s="950"/>
      <c r="BE49" s="922"/>
      <c r="BF49" s="922"/>
      <c r="BG49" s="922"/>
      <c r="BH49" s="922"/>
      <c r="BI49" s="923"/>
      <c r="BJ49" s="56"/>
      <c r="BK49" s="56"/>
      <c r="BL49" s="56"/>
      <c r="BM49" s="56"/>
      <c r="BN49" s="56"/>
      <c r="BO49" s="55"/>
      <c r="BP49" s="55"/>
      <c r="BQ49" s="52">
        <v>43</v>
      </c>
      <c r="BR49" s="72"/>
      <c r="BS49" s="676"/>
      <c r="BT49" s="677"/>
      <c r="BU49" s="677"/>
      <c r="BV49" s="677"/>
      <c r="BW49" s="677"/>
      <c r="BX49" s="677"/>
      <c r="BY49" s="677"/>
      <c r="BZ49" s="677"/>
      <c r="CA49" s="677"/>
      <c r="CB49" s="677"/>
      <c r="CC49" s="677"/>
      <c r="CD49" s="677"/>
      <c r="CE49" s="677"/>
      <c r="CF49" s="677"/>
      <c r="CG49" s="678"/>
      <c r="CH49" s="679"/>
      <c r="CI49" s="680"/>
      <c r="CJ49" s="680"/>
      <c r="CK49" s="680"/>
      <c r="CL49" s="681"/>
      <c r="CM49" s="679"/>
      <c r="CN49" s="680"/>
      <c r="CO49" s="680"/>
      <c r="CP49" s="680"/>
      <c r="CQ49" s="681"/>
      <c r="CR49" s="679"/>
      <c r="CS49" s="680"/>
      <c r="CT49" s="680"/>
      <c r="CU49" s="680"/>
      <c r="CV49" s="681"/>
      <c r="CW49" s="679"/>
      <c r="CX49" s="680"/>
      <c r="CY49" s="680"/>
      <c r="CZ49" s="680"/>
      <c r="DA49" s="681"/>
      <c r="DB49" s="679"/>
      <c r="DC49" s="680"/>
      <c r="DD49" s="680"/>
      <c r="DE49" s="680"/>
      <c r="DF49" s="681"/>
      <c r="DG49" s="679"/>
      <c r="DH49" s="680"/>
      <c r="DI49" s="680"/>
      <c r="DJ49" s="680"/>
      <c r="DK49" s="681"/>
      <c r="DL49" s="679"/>
      <c r="DM49" s="680"/>
      <c r="DN49" s="680"/>
      <c r="DO49" s="680"/>
      <c r="DP49" s="681"/>
      <c r="DQ49" s="679"/>
      <c r="DR49" s="680"/>
      <c r="DS49" s="680"/>
      <c r="DT49" s="680"/>
      <c r="DU49" s="681"/>
      <c r="DV49" s="676"/>
      <c r="DW49" s="677"/>
      <c r="DX49" s="677"/>
      <c r="DY49" s="677"/>
      <c r="DZ49" s="682"/>
      <c r="EA49" s="48"/>
    </row>
    <row r="50" spans="1:131" ht="26.25" customHeight="1" x14ac:dyDescent="0.2">
      <c r="A50" s="52">
        <v>23</v>
      </c>
      <c r="B50" s="676"/>
      <c r="C50" s="677"/>
      <c r="D50" s="677"/>
      <c r="E50" s="677"/>
      <c r="F50" s="677"/>
      <c r="G50" s="677"/>
      <c r="H50" s="677"/>
      <c r="I50" s="677"/>
      <c r="J50" s="677"/>
      <c r="K50" s="677"/>
      <c r="L50" s="677"/>
      <c r="M50" s="677"/>
      <c r="N50" s="677"/>
      <c r="O50" s="677"/>
      <c r="P50" s="678"/>
      <c r="Q50" s="940"/>
      <c r="R50" s="941"/>
      <c r="S50" s="941"/>
      <c r="T50" s="941"/>
      <c r="U50" s="941"/>
      <c r="V50" s="941"/>
      <c r="W50" s="941"/>
      <c r="X50" s="941"/>
      <c r="Y50" s="941"/>
      <c r="Z50" s="941"/>
      <c r="AA50" s="941"/>
      <c r="AB50" s="941"/>
      <c r="AC50" s="941"/>
      <c r="AD50" s="941"/>
      <c r="AE50" s="942"/>
      <c r="AF50" s="943"/>
      <c r="AG50" s="680"/>
      <c r="AH50" s="680"/>
      <c r="AI50" s="680"/>
      <c r="AJ50" s="944"/>
      <c r="AK50" s="945"/>
      <c r="AL50" s="941"/>
      <c r="AM50" s="941"/>
      <c r="AN50" s="941"/>
      <c r="AO50" s="941"/>
      <c r="AP50" s="941"/>
      <c r="AQ50" s="941"/>
      <c r="AR50" s="941"/>
      <c r="AS50" s="941"/>
      <c r="AT50" s="941"/>
      <c r="AU50" s="941"/>
      <c r="AV50" s="941"/>
      <c r="AW50" s="941"/>
      <c r="AX50" s="941"/>
      <c r="AY50" s="941"/>
      <c r="AZ50" s="946"/>
      <c r="BA50" s="946"/>
      <c r="BB50" s="946"/>
      <c r="BC50" s="946"/>
      <c r="BD50" s="946"/>
      <c r="BE50" s="922"/>
      <c r="BF50" s="922"/>
      <c r="BG50" s="922"/>
      <c r="BH50" s="922"/>
      <c r="BI50" s="923"/>
      <c r="BJ50" s="56"/>
      <c r="BK50" s="56"/>
      <c r="BL50" s="56"/>
      <c r="BM50" s="56"/>
      <c r="BN50" s="56"/>
      <c r="BO50" s="55"/>
      <c r="BP50" s="55"/>
      <c r="BQ50" s="52">
        <v>44</v>
      </c>
      <c r="BR50" s="72"/>
      <c r="BS50" s="676"/>
      <c r="BT50" s="677"/>
      <c r="BU50" s="677"/>
      <c r="BV50" s="677"/>
      <c r="BW50" s="677"/>
      <c r="BX50" s="677"/>
      <c r="BY50" s="677"/>
      <c r="BZ50" s="677"/>
      <c r="CA50" s="677"/>
      <c r="CB50" s="677"/>
      <c r="CC50" s="677"/>
      <c r="CD50" s="677"/>
      <c r="CE50" s="677"/>
      <c r="CF50" s="677"/>
      <c r="CG50" s="678"/>
      <c r="CH50" s="679"/>
      <c r="CI50" s="680"/>
      <c r="CJ50" s="680"/>
      <c r="CK50" s="680"/>
      <c r="CL50" s="681"/>
      <c r="CM50" s="679"/>
      <c r="CN50" s="680"/>
      <c r="CO50" s="680"/>
      <c r="CP50" s="680"/>
      <c r="CQ50" s="681"/>
      <c r="CR50" s="679"/>
      <c r="CS50" s="680"/>
      <c r="CT50" s="680"/>
      <c r="CU50" s="680"/>
      <c r="CV50" s="681"/>
      <c r="CW50" s="679"/>
      <c r="CX50" s="680"/>
      <c r="CY50" s="680"/>
      <c r="CZ50" s="680"/>
      <c r="DA50" s="681"/>
      <c r="DB50" s="679"/>
      <c r="DC50" s="680"/>
      <c r="DD50" s="680"/>
      <c r="DE50" s="680"/>
      <c r="DF50" s="681"/>
      <c r="DG50" s="679"/>
      <c r="DH50" s="680"/>
      <c r="DI50" s="680"/>
      <c r="DJ50" s="680"/>
      <c r="DK50" s="681"/>
      <c r="DL50" s="679"/>
      <c r="DM50" s="680"/>
      <c r="DN50" s="680"/>
      <c r="DO50" s="680"/>
      <c r="DP50" s="681"/>
      <c r="DQ50" s="679"/>
      <c r="DR50" s="680"/>
      <c r="DS50" s="680"/>
      <c r="DT50" s="680"/>
      <c r="DU50" s="681"/>
      <c r="DV50" s="676"/>
      <c r="DW50" s="677"/>
      <c r="DX50" s="677"/>
      <c r="DY50" s="677"/>
      <c r="DZ50" s="682"/>
      <c r="EA50" s="48"/>
    </row>
    <row r="51" spans="1:131" ht="26.25" customHeight="1" x14ac:dyDescent="0.2">
      <c r="A51" s="52">
        <v>24</v>
      </c>
      <c r="B51" s="676"/>
      <c r="C51" s="677"/>
      <c r="D51" s="677"/>
      <c r="E51" s="677"/>
      <c r="F51" s="677"/>
      <c r="G51" s="677"/>
      <c r="H51" s="677"/>
      <c r="I51" s="677"/>
      <c r="J51" s="677"/>
      <c r="K51" s="677"/>
      <c r="L51" s="677"/>
      <c r="M51" s="677"/>
      <c r="N51" s="677"/>
      <c r="O51" s="677"/>
      <c r="P51" s="678"/>
      <c r="Q51" s="940"/>
      <c r="R51" s="941"/>
      <c r="S51" s="941"/>
      <c r="T51" s="941"/>
      <c r="U51" s="941"/>
      <c r="V51" s="941"/>
      <c r="W51" s="941"/>
      <c r="X51" s="941"/>
      <c r="Y51" s="941"/>
      <c r="Z51" s="941"/>
      <c r="AA51" s="941"/>
      <c r="AB51" s="941"/>
      <c r="AC51" s="941"/>
      <c r="AD51" s="941"/>
      <c r="AE51" s="942"/>
      <c r="AF51" s="943"/>
      <c r="AG51" s="680"/>
      <c r="AH51" s="680"/>
      <c r="AI51" s="680"/>
      <c r="AJ51" s="944"/>
      <c r="AK51" s="945"/>
      <c r="AL51" s="941"/>
      <c r="AM51" s="941"/>
      <c r="AN51" s="941"/>
      <c r="AO51" s="941"/>
      <c r="AP51" s="941"/>
      <c r="AQ51" s="941"/>
      <c r="AR51" s="941"/>
      <c r="AS51" s="941"/>
      <c r="AT51" s="941"/>
      <c r="AU51" s="941"/>
      <c r="AV51" s="941"/>
      <c r="AW51" s="941"/>
      <c r="AX51" s="941"/>
      <c r="AY51" s="941"/>
      <c r="AZ51" s="946"/>
      <c r="BA51" s="946"/>
      <c r="BB51" s="946"/>
      <c r="BC51" s="946"/>
      <c r="BD51" s="946"/>
      <c r="BE51" s="922"/>
      <c r="BF51" s="922"/>
      <c r="BG51" s="922"/>
      <c r="BH51" s="922"/>
      <c r="BI51" s="923"/>
      <c r="BJ51" s="56"/>
      <c r="BK51" s="56"/>
      <c r="BL51" s="56"/>
      <c r="BM51" s="56"/>
      <c r="BN51" s="56"/>
      <c r="BO51" s="55"/>
      <c r="BP51" s="55"/>
      <c r="BQ51" s="52">
        <v>45</v>
      </c>
      <c r="BR51" s="72"/>
      <c r="BS51" s="676"/>
      <c r="BT51" s="677"/>
      <c r="BU51" s="677"/>
      <c r="BV51" s="677"/>
      <c r="BW51" s="677"/>
      <c r="BX51" s="677"/>
      <c r="BY51" s="677"/>
      <c r="BZ51" s="677"/>
      <c r="CA51" s="677"/>
      <c r="CB51" s="677"/>
      <c r="CC51" s="677"/>
      <c r="CD51" s="677"/>
      <c r="CE51" s="677"/>
      <c r="CF51" s="677"/>
      <c r="CG51" s="678"/>
      <c r="CH51" s="679"/>
      <c r="CI51" s="680"/>
      <c r="CJ51" s="680"/>
      <c r="CK51" s="680"/>
      <c r="CL51" s="681"/>
      <c r="CM51" s="679"/>
      <c r="CN51" s="680"/>
      <c r="CO51" s="680"/>
      <c r="CP51" s="680"/>
      <c r="CQ51" s="681"/>
      <c r="CR51" s="679"/>
      <c r="CS51" s="680"/>
      <c r="CT51" s="680"/>
      <c r="CU51" s="680"/>
      <c r="CV51" s="681"/>
      <c r="CW51" s="679"/>
      <c r="CX51" s="680"/>
      <c r="CY51" s="680"/>
      <c r="CZ51" s="680"/>
      <c r="DA51" s="681"/>
      <c r="DB51" s="679"/>
      <c r="DC51" s="680"/>
      <c r="DD51" s="680"/>
      <c r="DE51" s="680"/>
      <c r="DF51" s="681"/>
      <c r="DG51" s="679"/>
      <c r="DH51" s="680"/>
      <c r="DI51" s="680"/>
      <c r="DJ51" s="680"/>
      <c r="DK51" s="681"/>
      <c r="DL51" s="679"/>
      <c r="DM51" s="680"/>
      <c r="DN51" s="680"/>
      <c r="DO51" s="680"/>
      <c r="DP51" s="681"/>
      <c r="DQ51" s="679"/>
      <c r="DR51" s="680"/>
      <c r="DS51" s="680"/>
      <c r="DT51" s="680"/>
      <c r="DU51" s="681"/>
      <c r="DV51" s="676"/>
      <c r="DW51" s="677"/>
      <c r="DX51" s="677"/>
      <c r="DY51" s="677"/>
      <c r="DZ51" s="682"/>
      <c r="EA51" s="48"/>
    </row>
    <row r="52" spans="1:131" ht="26.25" customHeight="1" x14ac:dyDescent="0.2">
      <c r="A52" s="52">
        <v>25</v>
      </c>
      <c r="B52" s="676"/>
      <c r="C52" s="677"/>
      <c r="D52" s="677"/>
      <c r="E52" s="677"/>
      <c r="F52" s="677"/>
      <c r="G52" s="677"/>
      <c r="H52" s="677"/>
      <c r="I52" s="677"/>
      <c r="J52" s="677"/>
      <c r="K52" s="677"/>
      <c r="L52" s="677"/>
      <c r="M52" s="677"/>
      <c r="N52" s="677"/>
      <c r="O52" s="677"/>
      <c r="P52" s="678"/>
      <c r="Q52" s="940"/>
      <c r="R52" s="941"/>
      <c r="S52" s="941"/>
      <c r="T52" s="941"/>
      <c r="U52" s="941"/>
      <c r="V52" s="941"/>
      <c r="W52" s="941"/>
      <c r="X52" s="941"/>
      <c r="Y52" s="941"/>
      <c r="Z52" s="941"/>
      <c r="AA52" s="941"/>
      <c r="AB52" s="941"/>
      <c r="AC52" s="941"/>
      <c r="AD52" s="941"/>
      <c r="AE52" s="942"/>
      <c r="AF52" s="943"/>
      <c r="AG52" s="680"/>
      <c r="AH52" s="680"/>
      <c r="AI52" s="680"/>
      <c r="AJ52" s="944"/>
      <c r="AK52" s="945"/>
      <c r="AL52" s="941"/>
      <c r="AM52" s="941"/>
      <c r="AN52" s="941"/>
      <c r="AO52" s="941"/>
      <c r="AP52" s="941"/>
      <c r="AQ52" s="941"/>
      <c r="AR52" s="941"/>
      <c r="AS52" s="941"/>
      <c r="AT52" s="941"/>
      <c r="AU52" s="941"/>
      <c r="AV52" s="941"/>
      <c r="AW52" s="941"/>
      <c r="AX52" s="941"/>
      <c r="AY52" s="941"/>
      <c r="AZ52" s="946"/>
      <c r="BA52" s="946"/>
      <c r="BB52" s="946"/>
      <c r="BC52" s="946"/>
      <c r="BD52" s="946"/>
      <c r="BE52" s="922"/>
      <c r="BF52" s="922"/>
      <c r="BG52" s="922"/>
      <c r="BH52" s="922"/>
      <c r="BI52" s="923"/>
      <c r="BJ52" s="56"/>
      <c r="BK52" s="56"/>
      <c r="BL52" s="56"/>
      <c r="BM52" s="56"/>
      <c r="BN52" s="56"/>
      <c r="BO52" s="55"/>
      <c r="BP52" s="55"/>
      <c r="BQ52" s="52">
        <v>46</v>
      </c>
      <c r="BR52" s="72"/>
      <c r="BS52" s="676"/>
      <c r="BT52" s="677"/>
      <c r="BU52" s="677"/>
      <c r="BV52" s="677"/>
      <c r="BW52" s="677"/>
      <c r="BX52" s="677"/>
      <c r="BY52" s="677"/>
      <c r="BZ52" s="677"/>
      <c r="CA52" s="677"/>
      <c r="CB52" s="677"/>
      <c r="CC52" s="677"/>
      <c r="CD52" s="677"/>
      <c r="CE52" s="677"/>
      <c r="CF52" s="677"/>
      <c r="CG52" s="678"/>
      <c r="CH52" s="679"/>
      <c r="CI52" s="680"/>
      <c r="CJ52" s="680"/>
      <c r="CK52" s="680"/>
      <c r="CL52" s="681"/>
      <c r="CM52" s="679"/>
      <c r="CN52" s="680"/>
      <c r="CO52" s="680"/>
      <c r="CP52" s="680"/>
      <c r="CQ52" s="681"/>
      <c r="CR52" s="679"/>
      <c r="CS52" s="680"/>
      <c r="CT52" s="680"/>
      <c r="CU52" s="680"/>
      <c r="CV52" s="681"/>
      <c r="CW52" s="679"/>
      <c r="CX52" s="680"/>
      <c r="CY52" s="680"/>
      <c r="CZ52" s="680"/>
      <c r="DA52" s="681"/>
      <c r="DB52" s="679"/>
      <c r="DC52" s="680"/>
      <c r="DD52" s="680"/>
      <c r="DE52" s="680"/>
      <c r="DF52" s="681"/>
      <c r="DG52" s="679"/>
      <c r="DH52" s="680"/>
      <c r="DI52" s="680"/>
      <c r="DJ52" s="680"/>
      <c r="DK52" s="681"/>
      <c r="DL52" s="679"/>
      <c r="DM52" s="680"/>
      <c r="DN52" s="680"/>
      <c r="DO52" s="680"/>
      <c r="DP52" s="681"/>
      <c r="DQ52" s="679"/>
      <c r="DR52" s="680"/>
      <c r="DS52" s="680"/>
      <c r="DT52" s="680"/>
      <c r="DU52" s="681"/>
      <c r="DV52" s="676"/>
      <c r="DW52" s="677"/>
      <c r="DX52" s="677"/>
      <c r="DY52" s="677"/>
      <c r="DZ52" s="682"/>
      <c r="EA52" s="48"/>
    </row>
    <row r="53" spans="1:131" ht="26.25" customHeight="1" x14ac:dyDescent="0.2">
      <c r="A53" s="52">
        <v>26</v>
      </c>
      <c r="B53" s="676"/>
      <c r="C53" s="677"/>
      <c r="D53" s="677"/>
      <c r="E53" s="677"/>
      <c r="F53" s="677"/>
      <c r="G53" s="677"/>
      <c r="H53" s="677"/>
      <c r="I53" s="677"/>
      <c r="J53" s="677"/>
      <c r="K53" s="677"/>
      <c r="L53" s="677"/>
      <c r="M53" s="677"/>
      <c r="N53" s="677"/>
      <c r="O53" s="677"/>
      <c r="P53" s="678"/>
      <c r="Q53" s="940"/>
      <c r="R53" s="941"/>
      <c r="S53" s="941"/>
      <c r="T53" s="941"/>
      <c r="U53" s="941"/>
      <c r="V53" s="941"/>
      <c r="W53" s="941"/>
      <c r="X53" s="941"/>
      <c r="Y53" s="941"/>
      <c r="Z53" s="941"/>
      <c r="AA53" s="941"/>
      <c r="AB53" s="941"/>
      <c r="AC53" s="941"/>
      <c r="AD53" s="941"/>
      <c r="AE53" s="942"/>
      <c r="AF53" s="943"/>
      <c r="AG53" s="680"/>
      <c r="AH53" s="680"/>
      <c r="AI53" s="680"/>
      <c r="AJ53" s="944"/>
      <c r="AK53" s="945"/>
      <c r="AL53" s="941"/>
      <c r="AM53" s="941"/>
      <c r="AN53" s="941"/>
      <c r="AO53" s="941"/>
      <c r="AP53" s="941"/>
      <c r="AQ53" s="941"/>
      <c r="AR53" s="941"/>
      <c r="AS53" s="941"/>
      <c r="AT53" s="941"/>
      <c r="AU53" s="941"/>
      <c r="AV53" s="941"/>
      <c r="AW53" s="941"/>
      <c r="AX53" s="941"/>
      <c r="AY53" s="941"/>
      <c r="AZ53" s="946"/>
      <c r="BA53" s="946"/>
      <c r="BB53" s="946"/>
      <c r="BC53" s="946"/>
      <c r="BD53" s="946"/>
      <c r="BE53" s="922"/>
      <c r="BF53" s="922"/>
      <c r="BG53" s="922"/>
      <c r="BH53" s="922"/>
      <c r="BI53" s="923"/>
      <c r="BJ53" s="56"/>
      <c r="BK53" s="56"/>
      <c r="BL53" s="56"/>
      <c r="BM53" s="56"/>
      <c r="BN53" s="56"/>
      <c r="BO53" s="55"/>
      <c r="BP53" s="55"/>
      <c r="BQ53" s="52">
        <v>47</v>
      </c>
      <c r="BR53" s="72"/>
      <c r="BS53" s="676"/>
      <c r="BT53" s="677"/>
      <c r="BU53" s="677"/>
      <c r="BV53" s="677"/>
      <c r="BW53" s="677"/>
      <c r="BX53" s="677"/>
      <c r="BY53" s="677"/>
      <c r="BZ53" s="677"/>
      <c r="CA53" s="677"/>
      <c r="CB53" s="677"/>
      <c r="CC53" s="677"/>
      <c r="CD53" s="677"/>
      <c r="CE53" s="677"/>
      <c r="CF53" s="677"/>
      <c r="CG53" s="678"/>
      <c r="CH53" s="679"/>
      <c r="CI53" s="680"/>
      <c r="CJ53" s="680"/>
      <c r="CK53" s="680"/>
      <c r="CL53" s="681"/>
      <c r="CM53" s="679"/>
      <c r="CN53" s="680"/>
      <c r="CO53" s="680"/>
      <c r="CP53" s="680"/>
      <c r="CQ53" s="681"/>
      <c r="CR53" s="679"/>
      <c r="CS53" s="680"/>
      <c r="CT53" s="680"/>
      <c r="CU53" s="680"/>
      <c r="CV53" s="681"/>
      <c r="CW53" s="679"/>
      <c r="CX53" s="680"/>
      <c r="CY53" s="680"/>
      <c r="CZ53" s="680"/>
      <c r="DA53" s="681"/>
      <c r="DB53" s="679"/>
      <c r="DC53" s="680"/>
      <c r="DD53" s="680"/>
      <c r="DE53" s="680"/>
      <c r="DF53" s="681"/>
      <c r="DG53" s="679"/>
      <c r="DH53" s="680"/>
      <c r="DI53" s="680"/>
      <c r="DJ53" s="680"/>
      <c r="DK53" s="681"/>
      <c r="DL53" s="679"/>
      <c r="DM53" s="680"/>
      <c r="DN53" s="680"/>
      <c r="DO53" s="680"/>
      <c r="DP53" s="681"/>
      <c r="DQ53" s="679"/>
      <c r="DR53" s="680"/>
      <c r="DS53" s="680"/>
      <c r="DT53" s="680"/>
      <c r="DU53" s="681"/>
      <c r="DV53" s="676"/>
      <c r="DW53" s="677"/>
      <c r="DX53" s="677"/>
      <c r="DY53" s="677"/>
      <c r="DZ53" s="682"/>
      <c r="EA53" s="48"/>
    </row>
    <row r="54" spans="1:131" ht="26.25" customHeight="1" x14ac:dyDescent="0.2">
      <c r="A54" s="52">
        <v>27</v>
      </c>
      <c r="B54" s="676"/>
      <c r="C54" s="677"/>
      <c r="D54" s="677"/>
      <c r="E54" s="677"/>
      <c r="F54" s="677"/>
      <c r="G54" s="677"/>
      <c r="H54" s="677"/>
      <c r="I54" s="677"/>
      <c r="J54" s="677"/>
      <c r="K54" s="677"/>
      <c r="L54" s="677"/>
      <c r="M54" s="677"/>
      <c r="N54" s="677"/>
      <c r="O54" s="677"/>
      <c r="P54" s="678"/>
      <c r="Q54" s="940"/>
      <c r="R54" s="941"/>
      <c r="S54" s="941"/>
      <c r="T54" s="941"/>
      <c r="U54" s="941"/>
      <c r="V54" s="941"/>
      <c r="W54" s="941"/>
      <c r="X54" s="941"/>
      <c r="Y54" s="941"/>
      <c r="Z54" s="941"/>
      <c r="AA54" s="941"/>
      <c r="AB54" s="941"/>
      <c r="AC54" s="941"/>
      <c r="AD54" s="941"/>
      <c r="AE54" s="942"/>
      <c r="AF54" s="943"/>
      <c r="AG54" s="680"/>
      <c r="AH54" s="680"/>
      <c r="AI54" s="680"/>
      <c r="AJ54" s="944"/>
      <c r="AK54" s="945"/>
      <c r="AL54" s="941"/>
      <c r="AM54" s="941"/>
      <c r="AN54" s="941"/>
      <c r="AO54" s="941"/>
      <c r="AP54" s="941"/>
      <c r="AQ54" s="941"/>
      <c r="AR54" s="941"/>
      <c r="AS54" s="941"/>
      <c r="AT54" s="941"/>
      <c r="AU54" s="941"/>
      <c r="AV54" s="941"/>
      <c r="AW54" s="941"/>
      <c r="AX54" s="941"/>
      <c r="AY54" s="941"/>
      <c r="AZ54" s="946"/>
      <c r="BA54" s="946"/>
      <c r="BB54" s="946"/>
      <c r="BC54" s="946"/>
      <c r="BD54" s="946"/>
      <c r="BE54" s="922"/>
      <c r="BF54" s="922"/>
      <c r="BG54" s="922"/>
      <c r="BH54" s="922"/>
      <c r="BI54" s="923"/>
      <c r="BJ54" s="56"/>
      <c r="BK54" s="56"/>
      <c r="BL54" s="56"/>
      <c r="BM54" s="56"/>
      <c r="BN54" s="56"/>
      <c r="BO54" s="55"/>
      <c r="BP54" s="55"/>
      <c r="BQ54" s="52">
        <v>48</v>
      </c>
      <c r="BR54" s="72"/>
      <c r="BS54" s="676"/>
      <c r="BT54" s="677"/>
      <c r="BU54" s="677"/>
      <c r="BV54" s="677"/>
      <c r="BW54" s="677"/>
      <c r="BX54" s="677"/>
      <c r="BY54" s="677"/>
      <c r="BZ54" s="677"/>
      <c r="CA54" s="677"/>
      <c r="CB54" s="677"/>
      <c r="CC54" s="677"/>
      <c r="CD54" s="677"/>
      <c r="CE54" s="677"/>
      <c r="CF54" s="677"/>
      <c r="CG54" s="678"/>
      <c r="CH54" s="679"/>
      <c r="CI54" s="680"/>
      <c r="CJ54" s="680"/>
      <c r="CK54" s="680"/>
      <c r="CL54" s="681"/>
      <c r="CM54" s="679"/>
      <c r="CN54" s="680"/>
      <c r="CO54" s="680"/>
      <c r="CP54" s="680"/>
      <c r="CQ54" s="681"/>
      <c r="CR54" s="679"/>
      <c r="CS54" s="680"/>
      <c r="CT54" s="680"/>
      <c r="CU54" s="680"/>
      <c r="CV54" s="681"/>
      <c r="CW54" s="679"/>
      <c r="CX54" s="680"/>
      <c r="CY54" s="680"/>
      <c r="CZ54" s="680"/>
      <c r="DA54" s="681"/>
      <c r="DB54" s="679"/>
      <c r="DC54" s="680"/>
      <c r="DD54" s="680"/>
      <c r="DE54" s="680"/>
      <c r="DF54" s="681"/>
      <c r="DG54" s="679"/>
      <c r="DH54" s="680"/>
      <c r="DI54" s="680"/>
      <c r="DJ54" s="680"/>
      <c r="DK54" s="681"/>
      <c r="DL54" s="679"/>
      <c r="DM54" s="680"/>
      <c r="DN54" s="680"/>
      <c r="DO54" s="680"/>
      <c r="DP54" s="681"/>
      <c r="DQ54" s="679"/>
      <c r="DR54" s="680"/>
      <c r="DS54" s="680"/>
      <c r="DT54" s="680"/>
      <c r="DU54" s="681"/>
      <c r="DV54" s="676"/>
      <c r="DW54" s="677"/>
      <c r="DX54" s="677"/>
      <c r="DY54" s="677"/>
      <c r="DZ54" s="682"/>
      <c r="EA54" s="48"/>
    </row>
    <row r="55" spans="1:131" ht="26.25" customHeight="1" x14ac:dyDescent="0.2">
      <c r="A55" s="52">
        <v>28</v>
      </c>
      <c r="B55" s="676"/>
      <c r="C55" s="677"/>
      <c r="D55" s="677"/>
      <c r="E55" s="677"/>
      <c r="F55" s="677"/>
      <c r="G55" s="677"/>
      <c r="H55" s="677"/>
      <c r="I55" s="677"/>
      <c r="J55" s="677"/>
      <c r="K55" s="677"/>
      <c r="L55" s="677"/>
      <c r="M55" s="677"/>
      <c r="N55" s="677"/>
      <c r="O55" s="677"/>
      <c r="P55" s="678"/>
      <c r="Q55" s="940"/>
      <c r="R55" s="941"/>
      <c r="S55" s="941"/>
      <c r="T55" s="941"/>
      <c r="U55" s="941"/>
      <c r="V55" s="941"/>
      <c r="W55" s="941"/>
      <c r="X55" s="941"/>
      <c r="Y55" s="941"/>
      <c r="Z55" s="941"/>
      <c r="AA55" s="941"/>
      <c r="AB55" s="941"/>
      <c r="AC55" s="941"/>
      <c r="AD55" s="941"/>
      <c r="AE55" s="942"/>
      <c r="AF55" s="943"/>
      <c r="AG55" s="680"/>
      <c r="AH55" s="680"/>
      <c r="AI55" s="680"/>
      <c r="AJ55" s="944"/>
      <c r="AK55" s="945"/>
      <c r="AL55" s="941"/>
      <c r="AM55" s="941"/>
      <c r="AN55" s="941"/>
      <c r="AO55" s="941"/>
      <c r="AP55" s="941"/>
      <c r="AQ55" s="941"/>
      <c r="AR55" s="941"/>
      <c r="AS55" s="941"/>
      <c r="AT55" s="941"/>
      <c r="AU55" s="941"/>
      <c r="AV55" s="941"/>
      <c r="AW55" s="941"/>
      <c r="AX55" s="941"/>
      <c r="AY55" s="941"/>
      <c r="AZ55" s="946"/>
      <c r="BA55" s="946"/>
      <c r="BB55" s="946"/>
      <c r="BC55" s="946"/>
      <c r="BD55" s="946"/>
      <c r="BE55" s="922"/>
      <c r="BF55" s="922"/>
      <c r="BG55" s="922"/>
      <c r="BH55" s="922"/>
      <c r="BI55" s="923"/>
      <c r="BJ55" s="56"/>
      <c r="BK55" s="56"/>
      <c r="BL55" s="56"/>
      <c r="BM55" s="56"/>
      <c r="BN55" s="56"/>
      <c r="BO55" s="55"/>
      <c r="BP55" s="55"/>
      <c r="BQ55" s="52">
        <v>49</v>
      </c>
      <c r="BR55" s="72"/>
      <c r="BS55" s="676"/>
      <c r="BT55" s="677"/>
      <c r="BU55" s="677"/>
      <c r="BV55" s="677"/>
      <c r="BW55" s="677"/>
      <c r="BX55" s="677"/>
      <c r="BY55" s="677"/>
      <c r="BZ55" s="677"/>
      <c r="CA55" s="677"/>
      <c r="CB55" s="677"/>
      <c r="CC55" s="677"/>
      <c r="CD55" s="677"/>
      <c r="CE55" s="677"/>
      <c r="CF55" s="677"/>
      <c r="CG55" s="678"/>
      <c r="CH55" s="679"/>
      <c r="CI55" s="680"/>
      <c r="CJ55" s="680"/>
      <c r="CK55" s="680"/>
      <c r="CL55" s="681"/>
      <c r="CM55" s="679"/>
      <c r="CN55" s="680"/>
      <c r="CO55" s="680"/>
      <c r="CP55" s="680"/>
      <c r="CQ55" s="681"/>
      <c r="CR55" s="679"/>
      <c r="CS55" s="680"/>
      <c r="CT55" s="680"/>
      <c r="CU55" s="680"/>
      <c r="CV55" s="681"/>
      <c r="CW55" s="679"/>
      <c r="CX55" s="680"/>
      <c r="CY55" s="680"/>
      <c r="CZ55" s="680"/>
      <c r="DA55" s="681"/>
      <c r="DB55" s="679"/>
      <c r="DC55" s="680"/>
      <c r="DD55" s="680"/>
      <c r="DE55" s="680"/>
      <c r="DF55" s="681"/>
      <c r="DG55" s="679"/>
      <c r="DH55" s="680"/>
      <c r="DI55" s="680"/>
      <c r="DJ55" s="680"/>
      <c r="DK55" s="681"/>
      <c r="DL55" s="679"/>
      <c r="DM55" s="680"/>
      <c r="DN55" s="680"/>
      <c r="DO55" s="680"/>
      <c r="DP55" s="681"/>
      <c r="DQ55" s="679"/>
      <c r="DR55" s="680"/>
      <c r="DS55" s="680"/>
      <c r="DT55" s="680"/>
      <c r="DU55" s="681"/>
      <c r="DV55" s="676"/>
      <c r="DW55" s="677"/>
      <c r="DX55" s="677"/>
      <c r="DY55" s="677"/>
      <c r="DZ55" s="682"/>
      <c r="EA55" s="48"/>
    </row>
    <row r="56" spans="1:131" ht="26.25" customHeight="1" x14ac:dyDescent="0.2">
      <c r="A56" s="52">
        <v>29</v>
      </c>
      <c r="B56" s="676"/>
      <c r="C56" s="677"/>
      <c r="D56" s="677"/>
      <c r="E56" s="677"/>
      <c r="F56" s="677"/>
      <c r="G56" s="677"/>
      <c r="H56" s="677"/>
      <c r="I56" s="677"/>
      <c r="J56" s="677"/>
      <c r="K56" s="677"/>
      <c r="L56" s="677"/>
      <c r="M56" s="677"/>
      <c r="N56" s="677"/>
      <c r="O56" s="677"/>
      <c r="P56" s="678"/>
      <c r="Q56" s="940"/>
      <c r="R56" s="941"/>
      <c r="S56" s="941"/>
      <c r="T56" s="941"/>
      <c r="U56" s="941"/>
      <c r="V56" s="941"/>
      <c r="W56" s="941"/>
      <c r="X56" s="941"/>
      <c r="Y56" s="941"/>
      <c r="Z56" s="941"/>
      <c r="AA56" s="941"/>
      <c r="AB56" s="941"/>
      <c r="AC56" s="941"/>
      <c r="AD56" s="941"/>
      <c r="AE56" s="942"/>
      <c r="AF56" s="943"/>
      <c r="AG56" s="680"/>
      <c r="AH56" s="680"/>
      <c r="AI56" s="680"/>
      <c r="AJ56" s="944"/>
      <c r="AK56" s="945"/>
      <c r="AL56" s="941"/>
      <c r="AM56" s="941"/>
      <c r="AN56" s="941"/>
      <c r="AO56" s="941"/>
      <c r="AP56" s="941"/>
      <c r="AQ56" s="941"/>
      <c r="AR56" s="941"/>
      <c r="AS56" s="941"/>
      <c r="AT56" s="941"/>
      <c r="AU56" s="941"/>
      <c r="AV56" s="941"/>
      <c r="AW56" s="941"/>
      <c r="AX56" s="941"/>
      <c r="AY56" s="941"/>
      <c r="AZ56" s="946"/>
      <c r="BA56" s="946"/>
      <c r="BB56" s="946"/>
      <c r="BC56" s="946"/>
      <c r="BD56" s="946"/>
      <c r="BE56" s="922"/>
      <c r="BF56" s="922"/>
      <c r="BG56" s="922"/>
      <c r="BH56" s="922"/>
      <c r="BI56" s="923"/>
      <c r="BJ56" s="56"/>
      <c r="BK56" s="56"/>
      <c r="BL56" s="56"/>
      <c r="BM56" s="56"/>
      <c r="BN56" s="56"/>
      <c r="BO56" s="55"/>
      <c r="BP56" s="55"/>
      <c r="BQ56" s="52">
        <v>50</v>
      </c>
      <c r="BR56" s="72"/>
      <c r="BS56" s="676"/>
      <c r="BT56" s="677"/>
      <c r="BU56" s="677"/>
      <c r="BV56" s="677"/>
      <c r="BW56" s="677"/>
      <c r="BX56" s="677"/>
      <c r="BY56" s="677"/>
      <c r="BZ56" s="677"/>
      <c r="CA56" s="677"/>
      <c r="CB56" s="677"/>
      <c r="CC56" s="677"/>
      <c r="CD56" s="677"/>
      <c r="CE56" s="677"/>
      <c r="CF56" s="677"/>
      <c r="CG56" s="678"/>
      <c r="CH56" s="679"/>
      <c r="CI56" s="680"/>
      <c r="CJ56" s="680"/>
      <c r="CK56" s="680"/>
      <c r="CL56" s="681"/>
      <c r="CM56" s="679"/>
      <c r="CN56" s="680"/>
      <c r="CO56" s="680"/>
      <c r="CP56" s="680"/>
      <c r="CQ56" s="681"/>
      <c r="CR56" s="679"/>
      <c r="CS56" s="680"/>
      <c r="CT56" s="680"/>
      <c r="CU56" s="680"/>
      <c r="CV56" s="681"/>
      <c r="CW56" s="679"/>
      <c r="CX56" s="680"/>
      <c r="CY56" s="680"/>
      <c r="CZ56" s="680"/>
      <c r="DA56" s="681"/>
      <c r="DB56" s="679"/>
      <c r="DC56" s="680"/>
      <c r="DD56" s="680"/>
      <c r="DE56" s="680"/>
      <c r="DF56" s="681"/>
      <c r="DG56" s="679"/>
      <c r="DH56" s="680"/>
      <c r="DI56" s="680"/>
      <c r="DJ56" s="680"/>
      <c r="DK56" s="681"/>
      <c r="DL56" s="679"/>
      <c r="DM56" s="680"/>
      <c r="DN56" s="680"/>
      <c r="DO56" s="680"/>
      <c r="DP56" s="681"/>
      <c r="DQ56" s="679"/>
      <c r="DR56" s="680"/>
      <c r="DS56" s="680"/>
      <c r="DT56" s="680"/>
      <c r="DU56" s="681"/>
      <c r="DV56" s="676"/>
      <c r="DW56" s="677"/>
      <c r="DX56" s="677"/>
      <c r="DY56" s="677"/>
      <c r="DZ56" s="682"/>
      <c r="EA56" s="48"/>
    </row>
    <row r="57" spans="1:131" ht="26.25" customHeight="1" x14ac:dyDescent="0.2">
      <c r="A57" s="52">
        <v>30</v>
      </c>
      <c r="B57" s="676"/>
      <c r="C57" s="677"/>
      <c r="D57" s="677"/>
      <c r="E57" s="677"/>
      <c r="F57" s="677"/>
      <c r="G57" s="677"/>
      <c r="H57" s="677"/>
      <c r="I57" s="677"/>
      <c r="J57" s="677"/>
      <c r="K57" s="677"/>
      <c r="L57" s="677"/>
      <c r="M57" s="677"/>
      <c r="N57" s="677"/>
      <c r="O57" s="677"/>
      <c r="P57" s="678"/>
      <c r="Q57" s="940"/>
      <c r="R57" s="941"/>
      <c r="S57" s="941"/>
      <c r="T57" s="941"/>
      <c r="U57" s="941"/>
      <c r="V57" s="941"/>
      <c r="W57" s="941"/>
      <c r="X57" s="941"/>
      <c r="Y57" s="941"/>
      <c r="Z57" s="941"/>
      <c r="AA57" s="941"/>
      <c r="AB57" s="941"/>
      <c r="AC57" s="941"/>
      <c r="AD57" s="941"/>
      <c r="AE57" s="942"/>
      <c r="AF57" s="943"/>
      <c r="AG57" s="680"/>
      <c r="AH57" s="680"/>
      <c r="AI57" s="680"/>
      <c r="AJ57" s="944"/>
      <c r="AK57" s="945"/>
      <c r="AL57" s="941"/>
      <c r="AM57" s="941"/>
      <c r="AN57" s="941"/>
      <c r="AO57" s="941"/>
      <c r="AP57" s="941"/>
      <c r="AQ57" s="941"/>
      <c r="AR57" s="941"/>
      <c r="AS57" s="941"/>
      <c r="AT57" s="941"/>
      <c r="AU57" s="941"/>
      <c r="AV57" s="941"/>
      <c r="AW57" s="941"/>
      <c r="AX57" s="941"/>
      <c r="AY57" s="941"/>
      <c r="AZ57" s="946"/>
      <c r="BA57" s="946"/>
      <c r="BB57" s="946"/>
      <c r="BC57" s="946"/>
      <c r="BD57" s="946"/>
      <c r="BE57" s="922"/>
      <c r="BF57" s="922"/>
      <c r="BG57" s="922"/>
      <c r="BH57" s="922"/>
      <c r="BI57" s="923"/>
      <c r="BJ57" s="56"/>
      <c r="BK57" s="56"/>
      <c r="BL57" s="56"/>
      <c r="BM57" s="56"/>
      <c r="BN57" s="56"/>
      <c r="BO57" s="55"/>
      <c r="BP57" s="55"/>
      <c r="BQ57" s="52">
        <v>51</v>
      </c>
      <c r="BR57" s="72"/>
      <c r="BS57" s="676"/>
      <c r="BT57" s="677"/>
      <c r="BU57" s="677"/>
      <c r="BV57" s="677"/>
      <c r="BW57" s="677"/>
      <c r="BX57" s="677"/>
      <c r="BY57" s="677"/>
      <c r="BZ57" s="677"/>
      <c r="CA57" s="677"/>
      <c r="CB57" s="677"/>
      <c r="CC57" s="677"/>
      <c r="CD57" s="677"/>
      <c r="CE57" s="677"/>
      <c r="CF57" s="677"/>
      <c r="CG57" s="678"/>
      <c r="CH57" s="679"/>
      <c r="CI57" s="680"/>
      <c r="CJ57" s="680"/>
      <c r="CK57" s="680"/>
      <c r="CL57" s="681"/>
      <c r="CM57" s="679"/>
      <c r="CN57" s="680"/>
      <c r="CO57" s="680"/>
      <c r="CP57" s="680"/>
      <c r="CQ57" s="681"/>
      <c r="CR57" s="679"/>
      <c r="CS57" s="680"/>
      <c r="CT57" s="680"/>
      <c r="CU57" s="680"/>
      <c r="CV57" s="681"/>
      <c r="CW57" s="679"/>
      <c r="CX57" s="680"/>
      <c r="CY57" s="680"/>
      <c r="CZ57" s="680"/>
      <c r="DA57" s="681"/>
      <c r="DB57" s="679"/>
      <c r="DC57" s="680"/>
      <c r="DD57" s="680"/>
      <c r="DE57" s="680"/>
      <c r="DF57" s="681"/>
      <c r="DG57" s="679"/>
      <c r="DH57" s="680"/>
      <c r="DI57" s="680"/>
      <c r="DJ57" s="680"/>
      <c r="DK57" s="681"/>
      <c r="DL57" s="679"/>
      <c r="DM57" s="680"/>
      <c r="DN57" s="680"/>
      <c r="DO57" s="680"/>
      <c r="DP57" s="681"/>
      <c r="DQ57" s="679"/>
      <c r="DR57" s="680"/>
      <c r="DS57" s="680"/>
      <c r="DT57" s="680"/>
      <c r="DU57" s="681"/>
      <c r="DV57" s="676"/>
      <c r="DW57" s="677"/>
      <c r="DX57" s="677"/>
      <c r="DY57" s="677"/>
      <c r="DZ57" s="682"/>
      <c r="EA57" s="48"/>
    </row>
    <row r="58" spans="1:131" ht="26.25" customHeight="1" x14ac:dyDescent="0.2">
      <c r="A58" s="52">
        <v>31</v>
      </c>
      <c r="B58" s="676"/>
      <c r="C58" s="677"/>
      <c r="D58" s="677"/>
      <c r="E58" s="677"/>
      <c r="F58" s="677"/>
      <c r="G58" s="677"/>
      <c r="H58" s="677"/>
      <c r="I58" s="677"/>
      <c r="J58" s="677"/>
      <c r="K58" s="677"/>
      <c r="L58" s="677"/>
      <c r="M58" s="677"/>
      <c r="N58" s="677"/>
      <c r="O58" s="677"/>
      <c r="P58" s="678"/>
      <c r="Q58" s="940"/>
      <c r="R58" s="941"/>
      <c r="S58" s="941"/>
      <c r="T58" s="941"/>
      <c r="U58" s="941"/>
      <c r="V58" s="941"/>
      <c r="W58" s="941"/>
      <c r="X58" s="941"/>
      <c r="Y58" s="941"/>
      <c r="Z58" s="941"/>
      <c r="AA58" s="941"/>
      <c r="AB58" s="941"/>
      <c r="AC58" s="941"/>
      <c r="AD58" s="941"/>
      <c r="AE58" s="942"/>
      <c r="AF58" s="943"/>
      <c r="AG58" s="680"/>
      <c r="AH58" s="680"/>
      <c r="AI58" s="680"/>
      <c r="AJ58" s="944"/>
      <c r="AK58" s="945"/>
      <c r="AL58" s="941"/>
      <c r="AM58" s="941"/>
      <c r="AN58" s="941"/>
      <c r="AO58" s="941"/>
      <c r="AP58" s="941"/>
      <c r="AQ58" s="941"/>
      <c r="AR58" s="941"/>
      <c r="AS58" s="941"/>
      <c r="AT58" s="941"/>
      <c r="AU58" s="941"/>
      <c r="AV58" s="941"/>
      <c r="AW58" s="941"/>
      <c r="AX58" s="941"/>
      <c r="AY58" s="941"/>
      <c r="AZ58" s="946"/>
      <c r="BA58" s="946"/>
      <c r="BB58" s="946"/>
      <c r="BC58" s="946"/>
      <c r="BD58" s="946"/>
      <c r="BE58" s="922"/>
      <c r="BF58" s="922"/>
      <c r="BG58" s="922"/>
      <c r="BH58" s="922"/>
      <c r="BI58" s="923"/>
      <c r="BJ58" s="56"/>
      <c r="BK58" s="56"/>
      <c r="BL58" s="56"/>
      <c r="BM58" s="56"/>
      <c r="BN58" s="56"/>
      <c r="BO58" s="55"/>
      <c r="BP58" s="55"/>
      <c r="BQ58" s="52">
        <v>52</v>
      </c>
      <c r="BR58" s="72"/>
      <c r="BS58" s="676"/>
      <c r="BT58" s="677"/>
      <c r="BU58" s="677"/>
      <c r="BV58" s="677"/>
      <c r="BW58" s="677"/>
      <c r="BX58" s="677"/>
      <c r="BY58" s="677"/>
      <c r="BZ58" s="677"/>
      <c r="CA58" s="677"/>
      <c r="CB58" s="677"/>
      <c r="CC58" s="677"/>
      <c r="CD58" s="677"/>
      <c r="CE58" s="677"/>
      <c r="CF58" s="677"/>
      <c r="CG58" s="678"/>
      <c r="CH58" s="679"/>
      <c r="CI58" s="680"/>
      <c r="CJ58" s="680"/>
      <c r="CK58" s="680"/>
      <c r="CL58" s="681"/>
      <c r="CM58" s="679"/>
      <c r="CN58" s="680"/>
      <c r="CO58" s="680"/>
      <c r="CP58" s="680"/>
      <c r="CQ58" s="681"/>
      <c r="CR58" s="679"/>
      <c r="CS58" s="680"/>
      <c r="CT58" s="680"/>
      <c r="CU58" s="680"/>
      <c r="CV58" s="681"/>
      <c r="CW58" s="679"/>
      <c r="CX58" s="680"/>
      <c r="CY58" s="680"/>
      <c r="CZ58" s="680"/>
      <c r="DA58" s="681"/>
      <c r="DB58" s="679"/>
      <c r="DC58" s="680"/>
      <c r="DD58" s="680"/>
      <c r="DE58" s="680"/>
      <c r="DF58" s="681"/>
      <c r="DG58" s="679"/>
      <c r="DH58" s="680"/>
      <c r="DI58" s="680"/>
      <c r="DJ58" s="680"/>
      <c r="DK58" s="681"/>
      <c r="DL58" s="679"/>
      <c r="DM58" s="680"/>
      <c r="DN58" s="680"/>
      <c r="DO58" s="680"/>
      <c r="DP58" s="681"/>
      <c r="DQ58" s="679"/>
      <c r="DR58" s="680"/>
      <c r="DS58" s="680"/>
      <c r="DT58" s="680"/>
      <c r="DU58" s="681"/>
      <c r="DV58" s="676"/>
      <c r="DW58" s="677"/>
      <c r="DX58" s="677"/>
      <c r="DY58" s="677"/>
      <c r="DZ58" s="682"/>
      <c r="EA58" s="48"/>
    </row>
    <row r="59" spans="1:131" ht="26.25" customHeight="1" x14ac:dyDescent="0.2">
      <c r="A59" s="52">
        <v>32</v>
      </c>
      <c r="B59" s="676"/>
      <c r="C59" s="677"/>
      <c r="D59" s="677"/>
      <c r="E59" s="677"/>
      <c r="F59" s="677"/>
      <c r="G59" s="677"/>
      <c r="H59" s="677"/>
      <c r="I59" s="677"/>
      <c r="J59" s="677"/>
      <c r="K59" s="677"/>
      <c r="L59" s="677"/>
      <c r="M59" s="677"/>
      <c r="N59" s="677"/>
      <c r="O59" s="677"/>
      <c r="P59" s="678"/>
      <c r="Q59" s="940"/>
      <c r="R59" s="941"/>
      <c r="S59" s="941"/>
      <c r="T59" s="941"/>
      <c r="U59" s="941"/>
      <c r="V59" s="941"/>
      <c r="W59" s="941"/>
      <c r="X59" s="941"/>
      <c r="Y59" s="941"/>
      <c r="Z59" s="941"/>
      <c r="AA59" s="941"/>
      <c r="AB59" s="941"/>
      <c r="AC59" s="941"/>
      <c r="AD59" s="941"/>
      <c r="AE59" s="942"/>
      <c r="AF59" s="943"/>
      <c r="AG59" s="680"/>
      <c r="AH59" s="680"/>
      <c r="AI59" s="680"/>
      <c r="AJ59" s="944"/>
      <c r="AK59" s="945"/>
      <c r="AL59" s="941"/>
      <c r="AM59" s="941"/>
      <c r="AN59" s="941"/>
      <c r="AO59" s="941"/>
      <c r="AP59" s="941"/>
      <c r="AQ59" s="941"/>
      <c r="AR59" s="941"/>
      <c r="AS59" s="941"/>
      <c r="AT59" s="941"/>
      <c r="AU59" s="941"/>
      <c r="AV59" s="941"/>
      <c r="AW59" s="941"/>
      <c r="AX59" s="941"/>
      <c r="AY59" s="941"/>
      <c r="AZ59" s="946"/>
      <c r="BA59" s="946"/>
      <c r="BB59" s="946"/>
      <c r="BC59" s="946"/>
      <c r="BD59" s="946"/>
      <c r="BE59" s="922"/>
      <c r="BF59" s="922"/>
      <c r="BG59" s="922"/>
      <c r="BH59" s="922"/>
      <c r="BI59" s="923"/>
      <c r="BJ59" s="56"/>
      <c r="BK59" s="56"/>
      <c r="BL59" s="56"/>
      <c r="BM59" s="56"/>
      <c r="BN59" s="56"/>
      <c r="BO59" s="55"/>
      <c r="BP59" s="55"/>
      <c r="BQ59" s="52">
        <v>53</v>
      </c>
      <c r="BR59" s="72"/>
      <c r="BS59" s="676"/>
      <c r="BT59" s="677"/>
      <c r="BU59" s="677"/>
      <c r="BV59" s="677"/>
      <c r="BW59" s="677"/>
      <c r="BX59" s="677"/>
      <c r="BY59" s="677"/>
      <c r="BZ59" s="677"/>
      <c r="CA59" s="677"/>
      <c r="CB59" s="677"/>
      <c r="CC59" s="677"/>
      <c r="CD59" s="677"/>
      <c r="CE59" s="677"/>
      <c r="CF59" s="677"/>
      <c r="CG59" s="678"/>
      <c r="CH59" s="679"/>
      <c r="CI59" s="680"/>
      <c r="CJ59" s="680"/>
      <c r="CK59" s="680"/>
      <c r="CL59" s="681"/>
      <c r="CM59" s="679"/>
      <c r="CN59" s="680"/>
      <c r="CO59" s="680"/>
      <c r="CP59" s="680"/>
      <c r="CQ59" s="681"/>
      <c r="CR59" s="679"/>
      <c r="CS59" s="680"/>
      <c r="CT59" s="680"/>
      <c r="CU59" s="680"/>
      <c r="CV59" s="681"/>
      <c r="CW59" s="679"/>
      <c r="CX59" s="680"/>
      <c r="CY59" s="680"/>
      <c r="CZ59" s="680"/>
      <c r="DA59" s="681"/>
      <c r="DB59" s="679"/>
      <c r="DC59" s="680"/>
      <c r="DD59" s="680"/>
      <c r="DE59" s="680"/>
      <c r="DF59" s="681"/>
      <c r="DG59" s="679"/>
      <c r="DH59" s="680"/>
      <c r="DI59" s="680"/>
      <c r="DJ59" s="680"/>
      <c r="DK59" s="681"/>
      <c r="DL59" s="679"/>
      <c r="DM59" s="680"/>
      <c r="DN59" s="680"/>
      <c r="DO59" s="680"/>
      <c r="DP59" s="681"/>
      <c r="DQ59" s="679"/>
      <c r="DR59" s="680"/>
      <c r="DS59" s="680"/>
      <c r="DT59" s="680"/>
      <c r="DU59" s="681"/>
      <c r="DV59" s="676"/>
      <c r="DW59" s="677"/>
      <c r="DX59" s="677"/>
      <c r="DY59" s="677"/>
      <c r="DZ59" s="682"/>
      <c r="EA59" s="48"/>
    </row>
    <row r="60" spans="1:131" ht="26.25" customHeight="1" x14ac:dyDescent="0.2">
      <c r="A60" s="52">
        <v>33</v>
      </c>
      <c r="B60" s="676"/>
      <c r="C60" s="677"/>
      <c r="D60" s="677"/>
      <c r="E60" s="677"/>
      <c r="F60" s="677"/>
      <c r="G60" s="677"/>
      <c r="H60" s="677"/>
      <c r="I60" s="677"/>
      <c r="J60" s="677"/>
      <c r="K60" s="677"/>
      <c r="L60" s="677"/>
      <c r="M60" s="677"/>
      <c r="N60" s="677"/>
      <c r="O60" s="677"/>
      <c r="P60" s="678"/>
      <c r="Q60" s="940"/>
      <c r="R60" s="941"/>
      <c r="S60" s="941"/>
      <c r="T60" s="941"/>
      <c r="U60" s="941"/>
      <c r="V60" s="941"/>
      <c r="W60" s="941"/>
      <c r="X60" s="941"/>
      <c r="Y60" s="941"/>
      <c r="Z60" s="941"/>
      <c r="AA60" s="941"/>
      <c r="AB60" s="941"/>
      <c r="AC60" s="941"/>
      <c r="AD60" s="941"/>
      <c r="AE60" s="942"/>
      <c r="AF60" s="943"/>
      <c r="AG60" s="680"/>
      <c r="AH60" s="680"/>
      <c r="AI60" s="680"/>
      <c r="AJ60" s="944"/>
      <c r="AK60" s="945"/>
      <c r="AL60" s="941"/>
      <c r="AM60" s="941"/>
      <c r="AN60" s="941"/>
      <c r="AO60" s="941"/>
      <c r="AP60" s="941"/>
      <c r="AQ60" s="941"/>
      <c r="AR60" s="941"/>
      <c r="AS60" s="941"/>
      <c r="AT60" s="941"/>
      <c r="AU60" s="941"/>
      <c r="AV60" s="941"/>
      <c r="AW60" s="941"/>
      <c r="AX60" s="941"/>
      <c r="AY60" s="941"/>
      <c r="AZ60" s="946"/>
      <c r="BA60" s="946"/>
      <c r="BB60" s="946"/>
      <c r="BC60" s="946"/>
      <c r="BD60" s="946"/>
      <c r="BE60" s="922"/>
      <c r="BF60" s="922"/>
      <c r="BG60" s="922"/>
      <c r="BH60" s="922"/>
      <c r="BI60" s="923"/>
      <c r="BJ60" s="56"/>
      <c r="BK60" s="56"/>
      <c r="BL60" s="56"/>
      <c r="BM60" s="56"/>
      <c r="BN60" s="56"/>
      <c r="BO60" s="55"/>
      <c r="BP60" s="55"/>
      <c r="BQ60" s="52">
        <v>54</v>
      </c>
      <c r="BR60" s="72"/>
      <c r="BS60" s="676"/>
      <c r="BT60" s="677"/>
      <c r="BU60" s="677"/>
      <c r="BV60" s="677"/>
      <c r="BW60" s="677"/>
      <c r="BX60" s="677"/>
      <c r="BY60" s="677"/>
      <c r="BZ60" s="677"/>
      <c r="CA60" s="677"/>
      <c r="CB60" s="677"/>
      <c r="CC60" s="677"/>
      <c r="CD60" s="677"/>
      <c r="CE60" s="677"/>
      <c r="CF60" s="677"/>
      <c r="CG60" s="678"/>
      <c r="CH60" s="679"/>
      <c r="CI60" s="680"/>
      <c r="CJ60" s="680"/>
      <c r="CK60" s="680"/>
      <c r="CL60" s="681"/>
      <c r="CM60" s="679"/>
      <c r="CN60" s="680"/>
      <c r="CO60" s="680"/>
      <c r="CP60" s="680"/>
      <c r="CQ60" s="681"/>
      <c r="CR60" s="679"/>
      <c r="CS60" s="680"/>
      <c r="CT60" s="680"/>
      <c r="CU60" s="680"/>
      <c r="CV60" s="681"/>
      <c r="CW60" s="679"/>
      <c r="CX60" s="680"/>
      <c r="CY60" s="680"/>
      <c r="CZ60" s="680"/>
      <c r="DA60" s="681"/>
      <c r="DB60" s="679"/>
      <c r="DC60" s="680"/>
      <c r="DD60" s="680"/>
      <c r="DE60" s="680"/>
      <c r="DF60" s="681"/>
      <c r="DG60" s="679"/>
      <c r="DH60" s="680"/>
      <c r="DI60" s="680"/>
      <c r="DJ60" s="680"/>
      <c r="DK60" s="681"/>
      <c r="DL60" s="679"/>
      <c r="DM60" s="680"/>
      <c r="DN60" s="680"/>
      <c r="DO60" s="680"/>
      <c r="DP60" s="681"/>
      <c r="DQ60" s="679"/>
      <c r="DR60" s="680"/>
      <c r="DS60" s="680"/>
      <c r="DT60" s="680"/>
      <c r="DU60" s="681"/>
      <c r="DV60" s="676"/>
      <c r="DW60" s="677"/>
      <c r="DX60" s="677"/>
      <c r="DY60" s="677"/>
      <c r="DZ60" s="682"/>
      <c r="EA60" s="48"/>
    </row>
    <row r="61" spans="1:131" ht="26.25" customHeight="1" x14ac:dyDescent="0.2">
      <c r="A61" s="52">
        <v>34</v>
      </c>
      <c r="B61" s="676"/>
      <c r="C61" s="677"/>
      <c r="D61" s="677"/>
      <c r="E61" s="677"/>
      <c r="F61" s="677"/>
      <c r="G61" s="677"/>
      <c r="H61" s="677"/>
      <c r="I61" s="677"/>
      <c r="J61" s="677"/>
      <c r="K61" s="677"/>
      <c r="L61" s="677"/>
      <c r="M61" s="677"/>
      <c r="N61" s="677"/>
      <c r="O61" s="677"/>
      <c r="P61" s="678"/>
      <c r="Q61" s="940"/>
      <c r="R61" s="941"/>
      <c r="S61" s="941"/>
      <c r="T61" s="941"/>
      <c r="U61" s="941"/>
      <c r="V61" s="941"/>
      <c r="W61" s="941"/>
      <c r="X61" s="941"/>
      <c r="Y61" s="941"/>
      <c r="Z61" s="941"/>
      <c r="AA61" s="941"/>
      <c r="AB61" s="941"/>
      <c r="AC61" s="941"/>
      <c r="AD61" s="941"/>
      <c r="AE61" s="942"/>
      <c r="AF61" s="943"/>
      <c r="AG61" s="680"/>
      <c r="AH61" s="680"/>
      <c r="AI61" s="680"/>
      <c r="AJ61" s="944"/>
      <c r="AK61" s="945"/>
      <c r="AL61" s="941"/>
      <c r="AM61" s="941"/>
      <c r="AN61" s="941"/>
      <c r="AO61" s="941"/>
      <c r="AP61" s="941"/>
      <c r="AQ61" s="941"/>
      <c r="AR61" s="941"/>
      <c r="AS61" s="941"/>
      <c r="AT61" s="941"/>
      <c r="AU61" s="941"/>
      <c r="AV61" s="941"/>
      <c r="AW61" s="941"/>
      <c r="AX61" s="941"/>
      <c r="AY61" s="941"/>
      <c r="AZ61" s="946"/>
      <c r="BA61" s="946"/>
      <c r="BB61" s="946"/>
      <c r="BC61" s="946"/>
      <c r="BD61" s="946"/>
      <c r="BE61" s="922"/>
      <c r="BF61" s="922"/>
      <c r="BG61" s="922"/>
      <c r="BH61" s="922"/>
      <c r="BI61" s="923"/>
      <c r="BJ61" s="56"/>
      <c r="BK61" s="56"/>
      <c r="BL61" s="56"/>
      <c r="BM61" s="56"/>
      <c r="BN61" s="56"/>
      <c r="BO61" s="55"/>
      <c r="BP61" s="55"/>
      <c r="BQ61" s="52">
        <v>55</v>
      </c>
      <c r="BR61" s="72"/>
      <c r="BS61" s="676"/>
      <c r="BT61" s="677"/>
      <c r="BU61" s="677"/>
      <c r="BV61" s="677"/>
      <c r="BW61" s="677"/>
      <c r="BX61" s="677"/>
      <c r="BY61" s="677"/>
      <c r="BZ61" s="677"/>
      <c r="CA61" s="677"/>
      <c r="CB61" s="677"/>
      <c r="CC61" s="677"/>
      <c r="CD61" s="677"/>
      <c r="CE61" s="677"/>
      <c r="CF61" s="677"/>
      <c r="CG61" s="678"/>
      <c r="CH61" s="679"/>
      <c r="CI61" s="680"/>
      <c r="CJ61" s="680"/>
      <c r="CK61" s="680"/>
      <c r="CL61" s="681"/>
      <c r="CM61" s="679"/>
      <c r="CN61" s="680"/>
      <c r="CO61" s="680"/>
      <c r="CP61" s="680"/>
      <c r="CQ61" s="681"/>
      <c r="CR61" s="679"/>
      <c r="CS61" s="680"/>
      <c r="CT61" s="680"/>
      <c r="CU61" s="680"/>
      <c r="CV61" s="681"/>
      <c r="CW61" s="679"/>
      <c r="CX61" s="680"/>
      <c r="CY61" s="680"/>
      <c r="CZ61" s="680"/>
      <c r="DA61" s="681"/>
      <c r="DB61" s="679"/>
      <c r="DC61" s="680"/>
      <c r="DD61" s="680"/>
      <c r="DE61" s="680"/>
      <c r="DF61" s="681"/>
      <c r="DG61" s="679"/>
      <c r="DH61" s="680"/>
      <c r="DI61" s="680"/>
      <c r="DJ61" s="680"/>
      <c r="DK61" s="681"/>
      <c r="DL61" s="679"/>
      <c r="DM61" s="680"/>
      <c r="DN61" s="680"/>
      <c r="DO61" s="680"/>
      <c r="DP61" s="681"/>
      <c r="DQ61" s="679"/>
      <c r="DR61" s="680"/>
      <c r="DS61" s="680"/>
      <c r="DT61" s="680"/>
      <c r="DU61" s="681"/>
      <c r="DV61" s="676"/>
      <c r="DW61" s="677"/>
      <c r="DX61" s="677"/>
      <c r="DY61" s="677"/>
      <c r="DZ61" s="682"/>
      <c r="EA61" s="48"/>
    </row>
    <row r="62" spans="1:131" ht="26.25" customHeight="1" x14ac:dyDescent="0.2">
      <c r="A62" s="52">
        <v>35</v>
      </c>
      <c r="B62" s="676"/>
      <c r="C62" s="677"/>
      <c r="D62" s="677"/>
      <c r="E62" s="677"/>
      <c r="F62" s="677"/>
      <c r="G62" s="677"/>
      <c r="H62" s="677"/>
      <c r="I62" s="677"/>
      <c r="J62" s="677"/>
      <c r="K62" s="677"/>
      <c r="L62" s="677"/>
      <c r="M62" s="677"/>
      <c r="N62" s="677"/>
      <c r="O62" s="677"/>
      <c r="P62" s="678"/>
      <c r="Q62" s="940"/>
      <c r="R62" s="941"/>
      <c r="S62" s="941"/>
      <c r="T62" s="941"/>
      <c r="U62" s="941"/>
      <c r="V62" s="941"/>
      <c r="W62" s="941"/>
      <c r="X62" s="941"/>
      <c r="Y62" s="941"/>
      <c r="Z62" s="941"/>
      <c r="AA62" s="941"/>
      <c r="AB62" s="941"/>
      <c r="AC62" s="941"/>
      <c r="AD62" s="941"/>
      <c r="AE62" s="942"/>
      <c r="AF62" s="943"/>
      <c r="AG62" s="680"/>
      <c r="AH62" s="680"/>
      <c r="AI62" s="680"/>
      <c r="AJ62" s="944"/>
      <c r="AK62" s="945"/>
      <c r="AL62" s="941"/>
      <c r="AM62" s="941"/>
      <c r="AN62" s="941"/>
      <c r="AO62" s="941"/>
      <c r="AP62" s="941"/>
      <c r="AQ62" s="941"/>
      <c r="AR62" s="941"/>
      <c r="AS62" s="941"/>
      <c r="AT62" s="941"/>
      <c r="AU62" s="941"/>
      <c r="AV62" s="941"/>
      <c r="AW62" s="941"/>
      <c r="AX62" s="941"/>
      <c r="AY62" s="941"/>
      <c r="AZ62" s="946"/>
      <c r="BA62" s="946"/>
      <c r="BB62" s="946"/>
      <c r="BC62" s="946"/>
      <c r="BD62" s="946"/>
      <c r="BE62" s="922"/>
      <c r="BF62" s="922"/>
      <c r="BG62" s="922"/>
      <c r="BH62" s="922"/>
      <c r="BI62" s="923"/>
      <c r="BJ62" s="947" t="s">
        <v>464</v>
      </c>
      <c r="BK62" s="948"/>
      <c r="BL62" s="948"/>
      <c r="BM62" s="948"/>
      <c r="BN62" s="949"/>
      <c r="BO62" s="55"/>
      <c r="BP62" s="55"/>
      <c r="BQ62" s="52">
        <v>56</v>
      </c>
      <c r="BR62" s="72"/>
      <c r="BS62" s="676"/>
      <c r="BT62" s="677"/>
      <c r="BU62" s="677"/>
      <c r="BV62" s="677"/>
      <c r="BW62" s="677"/>
      <c r="BX62" s="677"/>
      <c r="BY62" s="677"/>
      <c r="BZ62" s="677"/>
      <c r="CA62" s="677"/>
      <c r="CB62" s="677"/>
      <c r="CC62" s="677"/>
      <c r="CD62" s="677"/>
      <c r="CE62" s="677"/>
      <c r="CF62" s="677"/>
      <c r="CG62" s="678"/>
      <c r="CH62" s="679"/>
      <c r="CI62" s="680"/>
      <c r="CJ62" s="680"/>
      <c r="CK62" s="680"/>
      <c r="CL62" s="681"/>
      <c r="CM62" s="679"/>
      <c r="CN62" s="680"/>
      <c r="CO62" s="680"/>
      <c r="CP62" s="680"/>
      <c r="CQ62" s="681"/>
      <c r="CR62" s="679"/>
      <c r="CS62" s="680"/>
      <c r="CT62" s="680"/>
      <c r="CU62" s="680"/>
      <c r="CV62" s="681"/>
      <c r="CW62" s="679"/>
      <c r="CX62" s="680"/>
      <c r="CY62" s="680"/>
      <c r="CZ62" s="680"/>
      <c r="DA62" s="681"/>
      <c r="DB62" s="679"/>
      <c r="DC62" s="680"/>
      <c r="DD62" s="680"/>
      <c r="DE62" s="680"/>
      <c r="DF62" s="681"/>
      <c r="DG62" s="679"/>
      <c r="DH62" s="680"/>
      <c r="DI62" s="680"/>
      <c r="DJ62" s="680"/>
      <c r="DK62" s="681"/>
      <c r="DL62" s="679"/>
      <c r="DM62" s="680"/>
      <c r="DN62" s="680"/>
      <c r="DO62" s="680"/>
      <c r="DP62" s="681"/>
      <c r="DQ62" s="679"/>
      <c r="DR62" s="680"/>
      <c r="DS62" s="680"/>
      <c r="DT62" s="680"/>
      <c r="DU62" s="681"/>
      <c r="DV62" s="676"/>
      <c r="DW62" s="677"/>
      <c r="DX62" s="677"/>
      <c r="DY62" s="677"/>
      <c r="DZ62" s="682"/>
      <c r="EA62" s="48"/>
    </row>
    <row r="63" spans="1:131" ht="26.25" customHeight="1" x14ac:dyDescent="0.2">
      <c r="A63" s="53" t="s">
        <v>247</v>
      </c>
      <c r="B63" s="898" t="s">
        <v>375</v>
      </c>
      <c r="C63" s="899"/>
      <c r="D63" s="899"/>
      <c r="E63" s="899"/>
      <c r="F63" s="899"/>
      <c r="G63" s="899"/>
      <c r="H63" s="899"/>
      <c r="I63" s="899"/>
      <c r="J63" s="899"/>
      <c r="K63" s="899"/>
      <c r="L63" s="899"/>
      <c r="M63" s="899"/>
      <c r="N63" s="899"/>
      <c r="O63" s="899"/>
      <c r="P63" s="900"/>
      <c r="Q63" s="908"/>
      <c r="R63" s="909"/>
      <c r="S63" s="909"/>
      <c r="T63" s="909"/>
      <c r="U63" s="909"/>
      <c r="V63" s="909"/>
      <c r="W63" s="909"/>
      <c r="X63" s="909"/>
      <c r="Y63" s="909"/>
      <c r="Z63" s="909"/>
      <c r="AA63" s="909"/>
      <c r="AB63" s="909"/>
      <c r="AC63" s="909"/>
      <c r="AD63" s="909"/>
      <c r="AE63" s="933"/>
      <c r="AF63" s="934">
        <v>104</v>
      </c>
      <c r="AG63" s="910"/>
      <c r="AH63" s="910"/>
      <c r="AI63" s="910"/>
      <c r="AJ63" s="935"/>
      <c r="AK63" s="936"/>
      <c r="AL63" s="909"/>
      <c r="AM63" s="909"/>
      <c r="AN63" s="909"/>
      <c r="AO63" s="909"/>
      <c r="AP63" s="910">
        <v>2019</v>
      </c>
      <c r="AQ63" s="910"/>
      <c r="AR63" s="910"/>
      <c r="AS63" s="910"/>
      <c r="AT63" s="910"/>
      <c r="AU63" s="910">
        <v>1323</v>
      </c>
      <c r="AV63" s="910"/>
      <c r="AW63" s="910"/>
      <c r="AX63" s="910"/>
      <c r="AY63" s="910"/>
      <c r="AZ63" s="937"/>
      <c r="BA63" s="937"/>
      <c r="BB63" s="937"/>
      <c r="BC63" s="937"/>
      <c r="BD63" s="937"/>
      <c r="BE63" s="911"/>
      <c r="BF63" s="911"/>
      <c r="BG63" s="911"/>
      <c r="BH63" s="911"/>
      <c r="BI63" s="912"/>
      <c r="BJ63" s="938" t="s">
        <v>195</v>
      </c>
      <c r="BK63" s="905"/>
      <c r="BL63" s="905"/>
      <c r="BM63" s="905"/>
      <c r="BN63" s="939"/>
      <c r="BO63" s="55"/>
      <c r="BP63" s="55"/>
      <c r="BQ63" s="52">
        <v>57</v>
      </c>
      <c r="BR63" s="72"/>
      <c r="BS63" s="676"/>
      <c r="BT63" s="677"/>
      <c r="BU63" s="677"/>
      <c r="BV63" s="677"/>
      <c r="BW63" s="677"/>
      <c r="BX63" s="677"/>
      <c r="BY63" s="677"/>
      <c r="BZ63" s="677"/>
      <c r="CA63" s="677"/>
      <c r="CB63" s="677"/>
      <c r="CC63" s="677"/>
      <c r="CD63" s="677"/>
      <c r="CE63" s="677"/>
      <c r="CF63" s="677"/>
      <c r="CG63" s="678"/>
      <c r="CH63" s="679"/>
      <c r="CI63" s="680"/>
      <c r="CJ63" s="680"/>
      <c r="CK63" s="680"/>
      <c r="CL63" s="681"/>
      <c r="CM63" s="679"/>
      <c r="CN63" s="680"/>
      <c r="CO63" s="680"/>
      <c r="CP63" s="680"/>
      <c r="CQ63" s="681"/>
      <c r="CR63" s="679"/>
      <c r="CS63" s="680"/>
      <c r="CT63" s="680"/>
      <c r="CU63" s="680"/>
      <c r="CV63" s="681"/>
      <c r="CW63" s="679"/>
      <c r="CX63" s="680"/>
      <c r="CY63" s="680"/>
      <c r="CZ63" s="680"/>
      <c r="DA63" s="681"/>
      <c r="DB63" s="679"/>
      <c r="DC63" s="680"/>
      <c r="DD63" s="680"/>
      <c r="DE63" s="680"/>
      <c r="DF63" s="681"/>
      <c r="DG63" s="679"/>
      <c r="DH63" s="680"/>
      <c r="DI63" s="680"/>
      <c r="DJ63" s="680"/>
      <c r="DK63" s="681"/>
      <c r="DL63" s="679"/>
      <c r="DM63" s="680"/>
      <c r="DN63" s="680"/>
      <c r="DO63" s="680"/>
      <c r="DP63" s="681"/>
      <c r="DQ63" s="679"/>
      <c r="DR63" s="680"/>
      <c r="DS63" s="680"/>
      <c r="DT63" s="680"/>
      <c r="DU63" s="681"/>
      <c r="DV63" s="676"/>
      <c r="DW63" s="677"/>
      <c r="DX63" s="677"/>
      <c r="DY63" s="677"/>
      <c r="DZ63" s="682"/>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76"/>
      <c r="BT64" s="677"/>
      <c r="BU64" s="677"/>
      <c r="BV64" s="677"/>
      <c r="BW64" s="677"/>
      <c r="BX64" s="677"/>
      <c r="BY64" s="677"/>
      <c r="BZ64" s="677"/>
      <c r="CA64" s="677"/>
      <c r="CB64" s="677"/>
      <c r="CC64" s="677"/>
      <c r="CD64" s="677"/>
      <c r="CE64" s="677"/>
      <c r="CF64" s="677"/>
      <c r="CG64" s="678"/>
      <c r="CH64" s="679"/>
      <c r="CI64" s="680"/>
      <c r="CJ64" s="680"/>
      <c r="CK64" s="680"/>
      <c r="CL64" s="681"/>
      <c r="CM64" s="679"/>
      <c r="CN64" s="680"/>
      <c r="CO64" s="680"/>
      <c r="CP64" s="680"/>
      <c r="CQ64" s="681"/>
      <c r="CR64" s="679"/>
      <c r="CS64" s="680"/>
      <c r="CT64" s="680"/>
      <c r="CU64" s="680"/>
      <c r="CV64" s="681"/>
      <c r="CW64" s="679"/>
      <c r="CX64" s="680"/>
      <c r="CY64" s="680"/>
      <c r="CZ64" s="680"/>
      <c r="DA64" s="681"/>
      <c r="DB64" s="679"/>
      <c r="DC64" s="680"/>
      <c r="DD64" s="680"/>
      <c r="DE64" s="680"/>
      <c r="DF64" s="681"/>
      <c r="DG64" s="679"/>
      <c r="DH64" s="680"/>
      <c r="DI64" s="680"/>
      <c r="DJ64" s="680"/>
      <c r="DK64" s="681"/>
      <c r="DL64" s="679"/>
      <c r="DM64" s="680"/>
      <c r="DN64" s="680"/>
      <c r="DO64" s="680"/>
      <c r="DP64" s="681"/>
      <c r="DQ64" s="679"/>
      <c r="DR64" s="680"/>
      <c r="DS64" s="680"/>
      <c r="DT64" s="680"/>
      <c r="DU64" s="681"/>
      <c r="DV64" s="676"/>
      <c r="DW64" s="677"/>
      <c r="DX64" s="677"/>
      <c r="DY64" s="677"/>
      <c r="DZ64" s="682"/>
      <c r="EA64" s="48"/>
    </row>
    <row r="65" spans="1:131" ht="26.25" customHeight="1" x14ac:dyDescent="0.2">
      <c r="A65" s="56" t="s">
        <v>451</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76"/>
      <c r="BT65" s="677"/>
      <c r="BU65" s="677"/>
      <c r="BV65" s="677"/>
      <c r="BW65" s="677"/>
      <c r="BX65" s="677"/>
      <c r="BY65" s="677"/>
      <c r="BZ65" s="677"/>
      <c r="CA65" s="677"/>
      <c r="CB65" s="677"/>
      <c r="CC65" s="677"/>
      <c r="CD65" s="677"/>
      <c r="CE65" s="677"/>
      <c r="CF65" s="677"/>
      <c r="CG65" s="678"/>
      <c r="CH65" s="679"/>
      <c r="CI65" s="680"/>
      <c r="CJ65" s="680"/>
      <c r="CK65" s="680"/>
      <c r="CL65" s="681"/>
      <c r="CM65" s="679"/>
      <c r="CN65" s="680"/>
      <c r="CO65" s="680"/>
      <c r="CP65" s="680"/>
      <c r="CQ65" s="681"/>
      <c r="CR65" s="679"/>
      <c r="CS65" s="680"/>
      <c r="CT65" s="680"/>
      <c r="CU65" s="680"/>
      <c r="CV65" s="681"/>
      <c r="CW65" s="679"/>
      <c r="CX65" s="680"/>
      <c r="CY65" s="680"/>
      <c r="CZ65" s="680"/>
      <c r="DA65" s="681"/>
      <c r="DB65" s="679"/>
      <c r="DC65" s="680"/>
      <c r="DD65" s="680"/>
      <c r="DE65" s="680"/>
      <c r="DF65" s="681"/>
      <c r="DG65" s="679"/>
      <c r="DH65" s="680"/>
      <c r="DI65" s="680"/>
      <c r="DJ65" s="680"/>
      <c r="DK65" s="681"/>
      <c r="DL65" s="679"/>
      <c r="DM65" s="680"/>
      <c r="DN65" s="680"/>
      <c r="DO65" s="680"/>
      <c r="DP65" s="681"/>
      <c r="DQ65" s="679"/>
      <c r="DR65" s="680"/>
      <c r="DS65" s="680"/>
      <c r="DT65" s="680"/>
      <c r="DU65" s="681"/>
      <c r="DV65" s="676"/>
      <c r="DW65" s="677"/>
      <c r="DX65" s="677"/>
      <c r="DY65" s="677"/>
      <c r="DZ65" s="682"/>
      <c r="EA65" s="48"/>
    </row>
    <row r="66" spans="1:131" ht="26.25" customHeight="1" x14ac:dyDescent="0.2">
      <c r="A66" s="659" t="s">
        <v>445</v>
      </c>
      <c r="B66" s="660"/>
      <c r="C66" s="660"/>
      <c r="D66" s="660"/>
      <c r="E66" s="660"/>
      <c r="F66" s="660"/>
      <c r="G66" s="660"/>
      <c r="H66" s="660"/>
      <c r="I66" s="660"/>
      <c r="J66" s="660"/>
      <c r="K66" s="660"/>
      <c r="L66" s="660"/>
      <c r="M66" s="660"/>
      <c r="N66" s="660"/>
      <c r="O66" s="660"/>
      <c r="P66" s="661"/>
      <c r="Q66" s="651" t="s">
        <v>454</v>
      </c>
      <c r="R66" s="652"/>
      <c r="S66" s="652"/>
      <c r="T66" s="652"/>
      <c r="U66" s="653"/>
      <c r="V66" s="651" t="s">
        <v>455</v>
      </c>
      <c r="W66" s="652"/>
      <c r="X66" s="652"/>
      <c r="Y66" s="652"/>
      <c r="Z66" s="653"/>
      <c r="AA66" s="651" t="s">
        <v>456</v>
      </c>
      <c r="AB66" s="652"/>
      <c r="AC66" s="652"/>
      <c r="AD66" s="652"/>
      <c r="AE66" s="653"/>
      <c r="AF66" s="671" t="s">
        <v>244</v>
      </c>
      <c r="AG66" s="666"/>
      <c r="AH66" s="666"/>
      <c r="AI66" s="666"/>
      <c r="AJ66" s="672"/>
      <c r="AK66" s="651" t="s">
        <v>389</v>
      </c>
      <c r="AL66" s="660"/>
      <c r="AM66" s="660"/>
      <c r="AN66" s="660"/>
      <c r="AO66" s="661"/>
      <c r="AP66" s="651" t="s">
        <v>358</v>
      </c>
      <c r="AQ66" s="652"/>
      <c r="AR66" s="652"/>
      <c r="AS66" s="652"/>
      <c r="AT66" s="653"/>
      <c r="AU66" s="651" t="s">
        <v>465</v>
      </c>
      <c r="AV66" s="652"/>
      <c r="AW66" s="652"/>
      <c r="AX66" s="652"/>
      <c r="AY66" s="653"/>
      <c r="AZ66" s="651" t="s">
        <v>442</v>
      </c>
      <c r="BA66" s="652"/>
      <c r="BB66" s="652"/>
      <c r="BC66" s="652"/>
      <c r="BD66" s="657"/>
      <c r="BE66" s="55"/>
      <c r="BF66" s="55"/>
      <c r="BG66" s="55"/>
      <c r="BH66" s="55"/>
      <c r="BI66" s="55"/>
      <c r="BJ66" s="55"/>
      <c r="BK66" s="55"/>
      <c r="BL66" s="55"/>
      <c r="BM66" s="55"/>
      <c r="BN66" s="55"/>
      <c r="BO66" s="55"/>
      <c r="BP66" s="55"/>
      <c r="BQ66" s="52">
        <v>60</v>
      </c>
      <c r="BR66" s="73"/>
      <c r="BS66" s="891"/>
      <c r="BT66" s="892"/>
      <c r="BU66" s="892"/>
      <c r="BV66" s="892"/>
      <c r="BW66" s="892"/>
      <c r="BX66" s="892"/>
      <c r="BY66" s="892"/>
      <c r="BZ66" s="892"/>
      <c r="CA66" s="892"/>
      <c r="CB66" s="892"/>
      <c r="CC66" s="892"/>
      <c r="CD66" s="892"/>
      <c r="CE66" s="892"/>
      <c r="CF66" s="892"/>
      <c r="CG66" s="893"/>
      <c r="CH66" s="894"/>
      <c r="CI66" s="895"/>
      <c r="CJ66" s="895"/>
      <c r="CK66" s="895"/>
      <c r="CL66" s="896"/>
      <c r="CM66" s="894"/>
      <c r="CN66" s="895"/>
      <c r="CO66" s="895"/>
      <c r="CP66" s="895"/>
      <c r="CQ66" s="896"/>
      <c r="CR66" s="894"/>
      <c r="CS66" s="895"/>
      <c r="CT66" s="895"/>
      <c r="CU66" s="895"/>
      <c r="CV66" s="896"/>
      <c r="CW66" s="894"/>
      <c r="CX66" s="895"/>
      <c r="CY66" s="895"/>
      <c r="CZ66" s="895"/>
      <c r="DA66" s="896"/>
      <c r="DB66" s="894"/>
      <c r="DC66" s="895"/>
      <c r="DD66" s="895"/>
      <c r="DE66" s="895"/>
      <c r="DF66" s="896"/>
      <c r="DG66" s="894"/>
      <c r="DH66" s="895"/>
      <c r="DI66" s="895"/>
      <c r="DJ66" s="895"/>
      <c r="DK66" s="896"/>
      <c r="DL66" s="894"/>
      <c r="DM66" s="895"/>
      <c r="DN66" s="895"/>
      <c r="DO66" s="895"/>
      <c r="DP66" s="896"/>
      <c r="DQ66" s="894"/>
      <c r="DR66" s="895"/>
      <c r="DS66" s="895"/>
      <c r="DT66" s="895"/>
      <c r="DU66" s="896"/>
      <c r="DV66" s="891"/>
      <c r="DW66" s="892"/>
      <c r="DX66" s="892"/>
      <c r="DY66" s="892"/>
      <c r="DZ66" s="897"/>
      <c r="EA66" s="48"/>
    </row>
    <row r="67" spans="1:131" ht="26.25" customHeight="1" x14ac:dyDescent="0.2">
      <c r="A67" s="662"/>
      <c r="B67" s="663"/>
      <c r="C67" s="663"/>
      <c r="D67" s="663"/>
      <c r="E67" s="663"/>
      <c r="F67" s="663"/>
      <c r="G67" s="663"/>
      <c r="H67" s="663"/>
      <c r="I67" s="663"/>
      <c r="J67" s="663"/>
      <c r="K67" s="663"/>
      <c r="L67" s="663"/>
      <c r="M67" s="663"/>
      <c r="N67" s="663"/>
      <c r="O67" s="663"/>
      <c r="P67" s="664"/>
      <c r="Q67" s="654"/>
      <c r="R67" s="655"/>
      <c r="S67" s="655"/>
      <c r="T67" s="655"/>
      <c r="U67" s="656"/>
      <c r="V67" s="654"/>
      <c r="W67" s="655"/>
      <c r="X67" s="655"/>
      <c r="Y67" s="655"/>
      <c r="Z67" s="656"/>
      <c r="AA67" s="654"/>
      <c r="AB67" s="655"/>
      <c r="AC67" s="655"/>
      <c r="AD67" s="655"/>
      <c r="AE67" s="656"/>
      <c r="AF67" s="673"/>
      <c r="AG67" s="669"/>
      <c r="AH67" s="669"/>
      <c r="AI67" s="669"/>
      <c r="AJ67" s="674"/>
      <c r="AK67" s="675"/>
      <c r="AL67" s="663"/>
      <c r="AM67" s="663"/>
      <c r="AN67" s="663"/>
      <c r="AO67" s="664"/>
      <c r="AP67" s="654"/>
      <c r="AQ67" s="655"/>
      <c r="AR67" s="655"/>
      <c r="AS67" s="655"/>
      <c r="AT67" s="656"/>
      <c r="AU67" s="654"/>
      <c r="AV67" s="655"/>
      <c r="AW67" s="655"/>
      <c r="AX67" s="655"/>
      <c r="AY67" s="656"/>
      <c r="AZ67" s="654"/>
      <c r="BA67" s="655"/>
      <c r="BB67" s="655"/>
      <c r="BC67" s="655"/>
      <c r="BD67" s="658"/>
      <c r="BE67" s="55"/>
      <c r="BF67" s="55"/>
      <c r="BG67" s="55"/>
      <c r="BH67" s="55"/>
      <c r="BI67" s="55"/>
      <c r="BJ67" s="55"/>
      <c r="BK67" s="55"/>
      <c r="BL67" s="55"/>
      <c r="BM67" s="55"/>
      <c r="BN67" s="55"/>
      <c r="BO67" s="55"/>
      <c r="BP67" s="55"/>
      <c r="BQ67" s="52">
        <v>61</v>
      </c>
      <c r="BR67" s="73"/>
      <c r="BS67" s="891"/>
      <c r="BT67" s="892"/>
      <c r="BU67" s="892"/>
      <c r="BV67" s="892"/>
      <c r="BW67" s="892"/>
      <c r="BX67" s="892"/>
      <c r="BY67" s="892"/>
      <c r="BZ67" s="892"/>
      <c r="CA67" s="892"/>
      <c r="CB67" s="892"/>
      <c r="CC67" s="892"/>
      <c r="CD67" s="892"/>
      <c r="CE67" s="892"/>
      <c r="CF67" s="892"/>
      <c r="CG67" s="893"/>
      <c r="CH67" s="894"/>
      <c r="CI67" s="895"/>
      <c r="CJ67" s="895"/>
      <c r="CK67" s="895"/>
      <c r="CL67" s="896"/>
      <c r="CM67" s="894"/>
      <c r="CN67" s="895"/>
      <c r="CO67" s="895"/>
      <c r="CP67" s="895"/>
      <c r="CQ67" s="896"/>
      <c r="CR67" s="894"/>
      <c r="CS67" s="895"/>
      <c r="CT67" s="895"/>
      <c r="CU67" s="895"/>
      <c r="CV67" s="896"/>
      <c r="CW67" s="894"/>
      <c r="CX67" s="895"/>
      <c r="CY67" s="895"/>
      <c r="CZ67" s="895"/>
      <c r="DA67" s="896"/>
      <c r="DB67" s="894"/>
      <c r="DC67" s="895"/>
      <c r="DD67" s="895"/>
      <c r="DE67" s="895"/>
      <c r="DF67" s="896"/>
      <c r="DG67" s="894"/>
      <c r="DH67" s="895"/>
      <c r="DI67" s="895"/>
      <c r="DJ67" s="895"/>
      <c r="DK67" s="896"/>
      <c r="DL67" s="894"/>
      <c r="DM67" s="895"/>
      <c r="DN67" s="895"/>
      <c r="DO67" s="895"/>
      <c r="DP67" s="896"/>
      <c r="DQ67" s="894"/>
      <c r="DR67" s="895"/>
      <c r="DS67" s="895"/>
      <c r="DT67" s="895"/>
      <c r="DU67" s="896"/>
      <c r="DV67" s="891"/>
      <c r="DW67" s="892"/>
      <c r="DX67" s="892"/>
      <c r="DY67" s="892"/>
      <c r="DZ67" s="897"/>
      <c r="EA67" s="48"/>
    </row>
    <row r="68" spans="1:131" ht="26.25" customHeight="1" x14ac:dyDescent="0.2">
      <c r="A68" s="51">
        <v>1</v>
      </c>
      <c r="B68" s="926" t="s">
        <v>526</v>
      </c>
      <c r="C68" s="927"/>
      <c r="D68" s="927"/>
      <c r="E68" s="927"/>
      <c r="F68" s="927"/>
      <c r="G68" s="927"/>
      <c r="H68" s="927"/>
      <c r="I68" s="927"/>
      <c r="J68" s="927"/>
      <c r="K68" s="927"/>
      <c r="L68" s="927"/>
      <c r="M68" s="927"/>
      <c r="N68" s="927"/>
      <c r="O68" s="927"/>
      <c r="P68" s="928"/>
      <c r="Q68" s="929">
        <v>23557</v>
      </c>
      <c r="R68" s="930"/>
      <c r="S68" s="930"/>
      <c r="T68" s="930"/>
      <c r="U68" s="930"/>
      <c r="V68" s="930">
        <v>253540</v>
      </c>
      <c r="W68" s="930"/>
      <c r="X68" s="930"/>
      <c r="Y68" s="930"/>
      <c r="Z68" s="930"/>
      <c r="AA68" s="930">
        <v>17</v>
      </c>
      <c r="AB68" s="930"/>
      <c r="AC68" s="930"/>
      <c r="AD68" s="930"/>
      <c r="AE68" s="930"/>
      <c r="AF68" s="930">
        <v>17</v>
      </c>
      <c r="AG68" s="930"/>
      <c r="AH68" s="930"/>
      <c r="AI68" s="930"/>
      <c r="AJ68" s="930"/>
      <c r="AK68" s="930"/>
      <c r="AL68" s="930"/>
      <c r="AM68" s="930"/>
      <c r="AN68" s="930"/>
      <c r="AO68" s="930"/>
      <c r="AP68" s="930"/>
      <c r="AQ68" s="930"/>
      <c r="AR68" s="930"/>
      <c r="AS68" s="930"/>
      <c r="AT68" s="930"/>
      <c r="AU68" s="930"/>
      <c r="AV68" s="930"/>
      <c r="AW68" s="930"/>
      <c r="AX68" s="930"/>
      <c r="AY68" s="930"/>
      <c r="AZ68" s="931"/>
      <c r="BA68" s="931"/>
      <c r="BB68" s="931"/>
      <c r="BC68" s="931"/>
      <c r="BD68" s="932"/>
      <c r="BE68" s="55"/>
      <c r="BF68" s="55"/>
      <c r="BG68" s="55"/>
      <c r="BH68" s="55"/>
      <c r="BI68" s="55"/>
      <c r="BJ68" s="55"/>
      <c r="BK68" s="55"/>
      <c r="BL68" s="55"/>
      <c r="BM68" s="55"/>
      <c r="BN68" s="55"/>
      <c r="BO68" s="55"/>
      <c r="BP68" s="55"/>
      <c r="BQ68" s="52">
        <v>62</v>
      </c>
      <c r="BR68" s="73"/>
      <c r="BS68" s="891"/>
      <c r="BT68" s="892"/>
      <c r="BU68" s="892"/>
      <c r="BV68" s="892"/>
      <c r="BW68" s="892"/>
      <c r="BX68" s="892"/>
      <c r="BY68" s="892"/>
      <c r="BZ68" s="892"/>
      <c r="CA68" s="892"/>
      <c r="CB68" s="892"/>
      <c r="CC68" s="892"/>
      <c r="CD68" s="892"/>
      <c r="CE68" s="892"/>
      <c r="CF68" s="892"/>
      <c r="CG68" s="893"/>
      <c r="CH68" s="894"/>
      <c r="CI68" s="895"/>
      <c r="CJ68" s="895"/>
      <c r="CK68" s="895"/>
      <c r="CL68" s="896"/>
      <c r="CM68" s="894"/>
      <c r="CN68" s="895"/>
      <c r="CO68" s="895"/>
      <c r="CP68" s="895"/>
      <c r="CQ68" s="896"/>
      <c r="CR68" s="894"/>
      <c r="CS68" s="895"/>
      <c r="CT68" s="895"/>
      <c r="CU68" s="895"/>
      <c r="CV68" s="896"/>
      <c r="CW68" s="894"/>
      <c r="CX68" s="895"/>
      <c r="CY68" s="895"/>
      <c r="CZ68" s="895"/>
      <c r="DA68" s="896"/>
      <c r="DB68" s="894"/>
      <c r="DC68" s="895"/>
      <c r="DD68" s="895"/>
      <c r="DE68" s="895"/>
      <c r="DF68" s="896"/>
      <c r="DG68" s="894"/>
      <c r="DH68" s="895"/>
      <c r="DI68" s="895"/>
      <c r="DJ68" s="895"/>
      <c r="DK68" s="896"/>
      <c r="DL68" s="894"/>
      <c r="DM68" s="895"/>
      <c r="DN68" s="895"/>
      <c r="DO68" s="895"/>
      <c r="DP68" s="896"/>
      <c r="DQ68" s="894"/>
      <c r="DR68" s="895"/>
      <c r="DS68" s="895"/>
      <c r="DT68" s="895"/>
      <c r="DU68" s="896"/>
      <c r="DV68" s="891"/>
      <c r="DW68" s="892"/>
      <c r="DX68" s="892"/>
      <c r="DY68" s="892"/>
      <c r="DZ68" s="897"/>
      <c r="EA68" s="48"/>
    </row>
    <row r="69" spans="1:131" ht="26.25" customHeight="1" x14ac:dyDescent="0.2">
      <c r="A69" s="52">
        <v>2</v>
      </c>
      <c r="B69" s="676" t="s">
        <v>224</v>
      </c>
      <c r="C69" s="677"/>
      <c r="D69" s="677"/>
      <c r="E69" s="677"/>
      <c r="F69" s="677"/>
      <c r="G69" s="677"/>
      <c r="H69" s="677"/>
      <c r="I69" s="677"/>
      <c r="J69" s="677"/>
      <c r="K69" s="677"/>
      <c r="L69" s="677"/>
      <c r="M69" s="677"/>
      <c r="N69" s="677"/>
      <c r="O69" s="677"/>
      <c r="P69" s="678"/>
      <c r="Q69" s="920">
        <v>326863</v>
      </c>
      <c r="R69" s="921"/>
      <c r="S69" s="921"/>
      <c r="T69" s="921"/>
      <c r="U69" s="921"/>
      <c r="V69" s="921">
        <v>326789</v>
      </c>
      <c r="W69" s="921"/>
      <c r="X69" s="921"/>
      <c r="Y69" s="921"/>
      <c r="Z69" s="921"/>
      <c r="AA69" s="921">
        <v>74</v>
      </c>
      <c r="AB69" s="921"/>
      <c r="AC69" s="921"/>
      <c r="AD69" s="921"/>
      <c r="AE69" s="921"/>
      <c r="AF69" s="921">
        <v>74</v>
      </c>
      <c r="AG69" s="921"/>
      <c r="AH69" s="921"/>
      <c r="AI69" s="921"/>
      <c r="AJ69" s="921"/>
      <c r="AK69" s="921"/>
      <c r="AL69" s="921"/>
      <c r="AM69" s="921"/>
      <c r="AN69" s="921"/>
      <c r="AO69" s="921"/>
      <c r="AP69" s="921"/>
      <c r="AQ69" s="921"/>
      <c r="AR69" s="921"/>
      <c r="AS69" s="921"/>
      <c r="AT69" s="921"/>
      <c r="AU69" s="921"/>
      <c r="AV69" s="921"/>
      <c r="AW69" s="921"/>
      <c r="AX69" s="921"/>
      <c r="AY69" s="921"/>
      <c r="AZ69" s="922"/>
      <c r="BA69" s="922"/>
      <c r="BB69" s="922"/>
      <c r="BC69" s="922"/>
      <c r="BD69" s="923"/>
      <c r="BE69" s="55"/>
      <c r="BF69" s="55"/>
      <c r="BG69" s="55"/>
      <c r="BH69" s="55"/>
      <c r="BI69" s="55"/>
      <c r="BJ69" s="55"/>
      <c r="BK69" s="55"/>
      <c r="BL69" s="55"/>
      <c r="BM69" s="55"/>
      <c r="BN69" s="55"/>
      <c r="BO69" s="55"/>
      <c r="BP69" s="55"/>
      <c r="BQ69" s="52">
        <v>63</v>
      </c>
      <c r="BR69" s="73"/>
      <c r="BS69" s="891"/>
      <c r="BT69" s="892"/>
      <c r="BU69" s="892"/>
      <c r="BV69" s="892"/>
      <c r="BW69" s="892"/>
      <c r="BX69" s="892"/>
      <c r="BY69" s="892"/>
      <c r="BZ69" s="892"/>
      <c r="CA69" s="892"/>
      <c r="CB69" s="892"/>
      <c r="CC69" s="892"/>
      <c r="CD69" s="892"/>
      <c r="CE69" s="892"/>
      <c r="CF69" s="892"/>
      <c r="CG69" s="893"/>
      <c r="CH69" s="894"/>
      <c r="CI69" s="895"/>
      <c r="CJ69" s="895"/>
      <c r="CK69" s="895"/>
      <c r="CL69" s="896"/>
      <c r="CM69" s="894"/>
      <c r="CN69" s="895"/>
      <c r="CO69" s="895"/>
      <c r="CP69" s="895"/>
      <c r="CQ69" s="896"/>
      <c r="CR69" s="894"/>
      <c r="CS69" s="895"/>
      <c r="CT69" s="895"/>
      <c r="CU69" s="895"/>
      <c r="CV69" s="896"/>
      <c r="CW69" s="894"/>
      <c r="CX69" s="895"/>
      <c r="CY69" s="895"/>
      <c r="CZ69" s="895"/>
      <c r="DA69" s="896"/>
      <c r="DB69" s="894"/>
      <c r="DC69" s="895"/>
      <c r="DD69" s="895"/>
      <c r="DE69" s="895"/>
      <c r="DF69" s="896"/>
      <c r="DG69" s="894"/>
      <c r="DH69" s="895"/>
      <c r="DI69" s="895"/>
      <c r="DJ69" s="895"/>
      <c r="DK69" s="896"/>
      <c r="DL69" s="894"/>
      <c r="DM69" s="895"/>
      <c r="DN69" s="895"/>
      <c r="DO69" s="895"/>
      <c r="DP69" s="896"/>
      <c r="DQ69" s="894"/>
      <c r="DR69" s="895"/>
      <c r="DS69" s="895"/>
      <c r="DT69" s="895"/>
      <c r="DU69" s="896"/>
      <c r="DV69" s="891"/>
      <c r="DW69" s="892"/>
      <c r="DX69" s="892"/>
      <c r="DY69" s="892"/>
      <c r="DZ69" s="897"/>
      <c r="EA69" s="48"/>
    </row>
    <row r="70" spans="1:131" ht="26.25" customHeight="1" x14ac:dyDescent="0.2">
      <c r="A70" s="52">
        <v>3</v>
      </c>
      <c r="B70" s="676" t="s">
        <v>527</v>
      </c>
      <c r="C70" s="677"/>
      <c r="D70" s="677"/>
      <c r="E70" s="677"/>
      <c r="F70" s="677"/>
      <c r="G70" s="677"/>
      <c r="H70" s="677"/>
      <c r="I70" s="677"/>
      <c r="J70" s="677"/>
      <c r="K70" s="677"/>
      <c r="L70" s="677"/>
      <c r="M70" s="677"/>
      <c r="N70" s="677"/>
      <c r="O70" s="677"/>
      <c r="P70" s="678"/>
      <c r="Q70" s="920">
        <v>575919</v>
      </c>
      <c r="R70" s="921"/>
      <c r="S70" s="921"/>
      <c r="T70" s="921"/>
      <c r="U70" s="921"/>
      <c r="V70" s="921">
        <v>574665</v>
      </c>
      <c r="W70" s="921"/>
      <c r="X70" s="921"/>
      <c r="Y70" s="921"/>
      <c r="Z70" s="921"/>
      <c r="AA70" s="921">
        <v>1254</v>
      </c>
      <c r="AB70" s="921"/>
      <c r="AC70" s="921"/>
      <c r="AD70" s="921"/>
      <c r="AE70" s="921"/>
      <c r="AF70" s="921">
        <v>1254</v>
      </c>
      <c r="AG70" s="921"/>
      <c r="AH70" s="921"/>
      <c r="AI70" s="921"/>
      <c r="AJ70" s="921"/>
      <c r="AK70" s="921"/>
      <c r="AL70" s="921"/>
      <c r="AM70" s="921"/>
      <c r="AN70" s="921"/>
      <c r="AO70" s="921"/>
      <c r="AP70" s="921"/>
      <c r="AQ70" s="921"/>
      <c r="AR70" s="921"/>
      <c r="AS70" s="921"/>
      <c r="AT70" s="921"/>
      <c r="AU70" s="921"/>
      <c r="AV70" s="921"/>
      <c r="AW70" s="921"/>
      <c r="AX70" s="921"/>
      <c r="AY70" s="921"/>
      <c r="AZ70" s="922"/>
      <c r="BA70" s="922"/>
      <c r="BB70" s="922"/>
      <c r="BC70" s="922"/>
      <c r="BD70" s="923"/>
      <c r="BE70" s="55"/>
      <c r="BF70" s="55"/>
      <c r="BG70" s="55"/>
      <c r="BH70" s="55"/>
      <c r="BI70" s="55"/>
      <c r="BJ70" s="55"/>
      <c r="BK70" s="55"/>
      <c r="BL70" s="55"/>
      <c r="BM70" s="55"/>
      <c r="BN70" s="55"/>
      <c r="BO70" s="55"/>
      <c r="BP70" s="55"/>
      <c r="BQ70" s="52">
        <v>64</v>
      </c>
      <c r="BR70" s="73"/>
      <c r="BS70" s="891"/>
      <c r="BT70" s="892"/>
      <c r="BU70" s="892"/>
      <c r="BV70" s="892"/>
      <c r="BW70" s="892"/>
      <c r="BX70" s="892"/>
      <c r="BY70" s="892"/>
      <c r="BZ70" s="892"/>
      <c r="CA70" s="892"/>
      <c r="CB70" s="892"/>
      <c r="CC70" s="892"/>
      <c r="CD70" s="892"/>
      <c r="CE70" s="892"/>
      <c r="CF70" s="892"/>
      <c r="CG70" s="893"/>
      <c r="CH70" s="894"/>
      <c r="CI70" s="895"/>
      <c r="CJ70" s="895"/>
      <c r="CK70" s="895"/>
      <c r="CL70" s="896"/>
      <c r="CM70" s="894"/>
      <c r="CN70" s="895"/>
      <c r="CO70" s="895"/>
      <c r="CP70" s="895"/>
      <c r="CQ70" s="896"/>
      <c r="CR70" s="894"/>
      <c r="CS70" s="895"/>
      <c r="CT70" s="895"/>
      <c r="CU70" s="895"/>
      <c r="CV70" s="896"/>
      <c r="CW70" s="894"/>
      <c r="CX70" s="895"/>
      <c r="CY70" s="895"/>
      <c r="CZ70" s="895"/>
      <c r="DA70" s="896"/>
      <c r="DB70" s="894"/>
      <c r="DC70" s="895"/>
      <c r="DD70" s="895"/>
      <c r="DE70" s="895"/>
      <c r="DF70" s="896"/>
      <c r="DG70" s="894"/>
      <c r="DH70" s="895"/>
      <c r="DI70" s="895"/>
      <c r="DJ70" s="895"/>
      <c r="DK70" s="896"/>
      <c r="DL70" s="894"/>
      <c r="DM70" s="895"/>
      <c r="DN70" s="895"/>
      <c r="DO70" s="895"/>
      <c r="DP70" s="896"/>
      <c r="DQ70" s="894"/>
      <c r="DR70" s="895"/>
      <c r="DS70" s="895"/>
      <c r="DT70" s="895"/>
      <c r="DU70" s="896"/>
      <c r="DV70" s="891"/>
      <c r="DW70" s="892"/>
      <c r="DX70" s="892"/>
      <c r="DY70" s="892"/>
      <c r="DZ70" s="897"/>
      <c r="EA70" s="48"/>
    </row>
    <row r="71" spans="1:131" ht="26.25" customHeight="1" x14ac:dyDescent="0.2">
      <c r="A71" s="52">
        <v>4</v>
      </c>
      <c r="B71" s="676" t="s">
        <v>528</v>
      </c>
      <c r="C71" s="677"/>
      <c r="D71" s="677"/>
      <c r="E71" s="677"/>
      <c r="F71" s="677"/>
      <c r="G71" s="677"/>
      <c r="H71" s="677"/>
      <c r="I71" s="677"/>
      <c r="J71" s="677"/>
      <c r="K71" s="677"/>
      <c r="L71" s="677"/>
      <c r="M71" s="677"/>
      <c r="N71" s="677"/>
      <c r="O71" s="677"/>
      <c r="P71" s="678"/>
      <c r="Q71" s="920">
        <v>650154</v>
      </c>
      <c r="R71" s="921"/>
      <c r="S71" s="921"/>
      <c r="T71" s="921"/>
      <c r="U71" s="921"/>
      <c r="V71" s="921">
        <v>615970</v>
      </c>
      <c r="W71" s="921"/>
      <c r="X71" s="921"/>
      <c r="Y71" s="921"/>
      <c r="Z71" s="921"/>
      <c r="AA71" s="921">
        <v>34184</v>
      </c>
      <c r="AB71" s="921"/>
      <c r="AC71" s="921"/>
      <c r="AD71" s="921"/>
      <c r="AE71" s="921"/>
      <c r="AF71" s="921">
        <v>34184</v>
      </c>
      <c r="AG71" s="921"/>
      <c r="AH71" s="921"/>
      <c r="AI71" s="921"/>
      <c r="AJ71" s="921"/>
      <c r="AK71" s="921"/>
      <c r="AL71" s="921"/>
      <c r="AM71" s="921"/>
      <c r="AN71" s="921"/>
      <c r="AO71" s="921"/>
      <c r="AP71" s="921"/>
      <c r="AQ71" s="921"/>
      <c r="AR71" s="921"/>
      <c r="AS71" s="921"/>
      <c r="AT71" s="921"/>
      <c r="AU71" s="921"/>
      <c r="AV71" s="921"/>
      <c r="AW71" s="921"/>
      <c r="AX71" s="921"/>
      <c r="AY71" s="921"/>
      <c r="AZ71" s="922"/>
      <c r="BA71" s="922"/>
      <c r="BB71" s="922"/>
      <c r="BC71" s="922"/>
      <c r="BD71" s="923"/>
      <c r="BE71" s="55"/>
      <c r="BF71" s="55"/>
      <c r="BG71" s="55"/>
      <c r="BH71" s="55"/>
      <c r="BI71" s="55"/>
      <c r="BJ71" s="55"/>
      <c r="BK71" s="55"/>
      <c r="BL71" s="55"/>
      <c r="BM71" s="55"/>
      <c r="BN71" s="55"/>
      <c r="BO71" s="55"/>
      <c r="BP71" s="55"/>
      <c r="BQ71" s="52">
        <v>65</v>
      </c>
      <c r="BR71" s="73"/>
      <c r="BS71" s="891"/>
      <c r="BT71" s="892"/>
      <c r="BU71" s="892"/>
      <c r="BV71" s="892"/>
      <c r="BW71" s="892"/>
      <c r="BX71" s="892"/>
      <c r="BY71" s="892"/>
      <c r="BZ71" s="892"/>
      <c r="CA71" s="892"/>
      <c r="CB71" s="892"/>
      <c r="CC71" s="892"/>
      <c r="CD71" s="892"/>
      <c r="CE71" s="892"/>
      <c r="CF71" s="892"/>
      <c r="CG71" s="893"/>
      <c r="CH71" s="894"/>
      <c r="CI71" s="895"/>
      <c r="CJ71" s="895"/>
      <c r="CK71" s="895"/>
      <c r="CL71" s="896"/>
      <c r="CM71" s="894"/>
      <c r="CN71" s="895"/>
      <c r="CO71" s="895"/>
      <c r="CP71" s="895"/>
      <c r="CQ71" s="896"/>
      <c r="CR71" s="894"/>
      <c r="CS71" s="895"/>
      <c r="CT71" s="895"/>
      <c r="CU71" s="895"/>
      <c r="CV71" s="896"/>
      <c r="CW71" s="894"/>
      <c r="CX71" s="895"/>
      <c r="CY71" s="895"/>
      <c r="CZ71" s="895"/>
      <c r="DA71" s="896"/>
      <c r="DB71" s="894"/>
      <c r="DC71" s="895"/>
      <c r="DD71" s="895"/>
      <c r="DE71" s="895"/>
      <c r="DF71" s="896"/>
      <c r="DG71" s="894"/>
      <c r="DH71" s="895"/>
      <c r="DI71" s="895"/>
      <c r="DJ71" s="895"/>
      <c r="DK71" s="896"/>
      <c r="DL71" s="894"/>
      <c r="DM71" s="895"/>
      <c r="DN71" s="895"/>
      <c r="DO71" s="895"/>
      <c r="DP71" s="896"/>
      <c r="DQ71" s="894"/>
      <c r="DR71" s="895"/>
      <c r="DS71" s="895"/>
      <c r="DT71" s="895"/>
      <c r="DU71" s="896"/>
      <c r="DV71" s="891"/>
      <c r="DW71" s="892"/>
      <c r="DX71" s="892"/>
      <c r="DY71" s="892"/>
      <c r="DZ71" s="897"/>
      <c r="EA71" s="48"/>
    </row>
    <row r="72" spans="1:131" ht="26.25" customHeight="1" x14ac:dyDescent="0.2">
      <c r="A72" s="52">
        <v>5</v>
      </c>
      <c r="B72" s="676" t="s">
        <v>529</v>
      </c>
      <c r="C72" s="677"/>
      <c r="D72" s="677"/>
      <c r="E72" s="677"/>
      <c r="F72" s="677"/>
      <c r="G72" s="677"/>
      <c r="H72" s="677"/>
      <c r="I72" s="677"/>
      <c r="J72" s="677"/>
      <c r="K72" s="677"/>
      <c r="L72" s="677"/>
      <c r="M72" s="677"/>
      <c r="N72" s="677"/>
      <c r="O72" s="677"/>
      <c r="P72" s="678"/>
      <c r="Q72" s="920">
        <v>23557</v>
      </c>
      <c r="R72" s="921"/>
      <c r="S72" s="921"/>
      <c r="T72" s="921"/>
      <c r="U72" s="921"/>
      <c r="V72" s="921">
        <v>23540</v>
      </c>
      <c r="W72" s="921"/>
      <c r="X72" s="921"/>
      <c r="Y72" s="921"/>
      <c r="Z72" s="921"/>
      <c r="AA72" s="921">
        <v>17</v>
      </c>
      <c r="AB72" s="921"/>
      <c r="AC72" s="921"/>
      <c r="AD72" s="921"/>
      <c r="AE72" s="921"/>
      <c r="AF72" s="921">
        <v>17</v>
      </c>
      <c r="AG72" s="921"/>
      <c r="AH72" s="921"/>
      <c r="AI72" s="921"/>
      <c r="AJ72" s="921"/>
      <c r="AK72" s="921"/>
      <c r="AL72" s="921"/>
      <c r="AM72" s="921"/>
      <c r="AN72" s="921"/>
      <c r="AO72" s="921"/>
      <c r="AP72" s="921"/>
      <c r="AQ72" s="921"/>
      <c r="AR72" s="921"/>
      <c r="AS72" s="921"/>
      <c r="AT72" s="921"/>
      <c r="AU72" s="921"/>
      <c r="AV72" s="921"/>
      <c r="AW72" s="921"/>
      <c r="AX72" s="921"/>
      <c r="AY72" s="921"/>
      <c r="AZ72" s="922"/>
      <c r="BA72" s="922"/>
      <c r="BB72" s="922"/>
      <c r="BC72" s="922"/>
      <c r="BD72" s="923"/>
      <c r="BE72" s="55"/>
      <c r="BF72" s="55"/>
      <c r="BG72" s="55"/>
      <c r="BH72" s="55"/>
      <c r="BI72" s="55"/>
      <c r="BJ72" s="55"/>
      <c r="BK72" s="55"/>
      <c r="BL72" s="55"/>
      <c r="BM72" s="55"/>
      <c r="BN72" s="55"/>
      <c r="BO72" s="55"/>
      <c r="BP72" s="55"/>
      <c r="BQ72" s="52">
        <v>66</v>
      </c>
      <c r="BR72" s="73"/>
      <c r="BS72" s="891"/>
      <c r="BT72" s="892"/>
      <c r="BU72" s="892"/>
      <c r="BV72" s="892"/>
      <c r="BW72" s="892"/>
      <c r="BX72" s="892"/>
      <c r="BY72" s="892"/>
      <c r="BZ72" s="892"/>
      <c r="CA72" s="892"/>
      <c r="CB72" s="892"/>
      <c r="CC72" s="892"/>
      <c r="CD72" s="892"/>
      <c r="CE72" s="892"/>
      <c r="CF72" s="892"/>
      <c r="CG72" s="893"/>
      <c r="CH72" s="894"/>
      <c r="CI72" s="895"/>
      <c r="CJ72" s="895"/>
      <c r="CK72" s="895"/>
      <c r="CL72" s="896"/>
      <c r="CM72" s="894"/>
      <c r="CN72" s="895"/>
      <c r="CO72" s="895"/>
      <c r="CP72" s="895"/>
      <c r="CQ72" s="896"/>
      <c r="CR72" s="894"/>
      <c r="CS72" s="895"/>
      <c r="CT72" s="895"/>
      <c r="CU72" s="895"/>
      <c r="CV72" s="896"/>
      <c r="CW72" s="894"/>
      <c r="CX72" s="895"/>
      <c r="CY72" s="895"/>
      <c r="CZ72" s="895"/>
      <c r="DA72" s="896"/>
      <c r="DB72" s="894"/>
      <c r="DC72" s="895"/>
      <c r="DD72" s="895"/>
      <c r="DE72" s="895"/>
      <c r="DF72" s="896"/>
      <c r="DG72" s="894"/>
      <c r="DH72" s="895"/>
      <c r="DI72" s="895"/>
      <c r="DJ72" s="895"/>
      <c r="DK72" s="896"/>
      <c r="DL72" s="894"/>
      <c r="DM72" s="895"/>
      <c r="DN72" s="895"/>
      <c r="DO72" s="895"/>
      <c r="DP72" s="896"/>
      <c r="DQ72" s="894"/>
      <c r="DR72" s="895"/>
      <c r="DS72" s="895"/>
      <c r="DT72" s="895"/>
      <c r="DU72" s="896"/>
      <c r="DV72" s="891"/>
      <c r="DW72" s="892"/>
      <c r="DX72" s="892"/>
      <c r="DY72" s="892"/>
      <c r="DZ72" s="897"/>
      <c r="EA72" s="48"/>
    </row>
    <row r="73" spans="1:131" ht="26.25" customHeight="1" x14ac:dyDescent="0.2">
      <c r="A73" s="52">
        <v>6</v>
      </c>
      <c r="B73" s="676" t="s">
        <v>390</v>
      </c>
      <c r="C73" s="677"/>
      <c r="D73" s="677"/>
      <c r="E73" s="677"/>
      <c r="F73" s="677"/>
      <c r="G73" s="677"/>
      <c r="H73" s="677"/>
      <c r="I73" s="677"/>
      <c r="J73" s="677"/>
      <c r="K73" s="677"/>
      <c r="L73" s="677"/>
      <c r="M73" s="677"/>
      <c r="N73" s="677"/>
      <c r="O73" s="677"/>
      <c r="P73" s="678"/>
      <c r="Q73" s="920">
        <v>95696</v>
      </c>
      <c r="R73" s="921"/>
      <c r="S73" s="921"/>
      <c r="T73" s="921"/>
      <c r="U73" s="921"/>
      <c r="V73" s="921">
        <v>95696</v>
      </c>
      <c r="W73" s="921"/>
      <c r="X73" s="921"/>
      <c r="Y73" s="921"/>
      <c r="Z73" s="921"/>
      <c r="AA73" s="921">
        <v>0</v>
      </c>
      <c r="AB73" s="921"/>
      <c r="AC73" s="921"/>
      <c r="AD73" s="921"/>
      <c r="AE73" s="921"/>
      <c r="AF73" s="921">
        <v>0</v>
      </c>
      <c r="AG73" s="921"/>
      <c r="AH73" s="921"/>
      <c r="AI73" s="921"/>
      <c r="AJ73" s="921"/>
      <c r="AK73" s="921"/>
      <c r="AL73" s="921"/>
      <c r="AM73" s="921"/>
      <c r="AN73" s="921"/>
      <c r="AO73" s="921"/>
      <c r="AP73" s="921"/>
      <c r="AQ73" s="921"/>
      <c r="AR73" s="921"/>
      <c r="AS73" s="921"/>
      <c r="AT73" s="921"/>
      <c r="AU73" s="921"/>
      <c r="AV73" s="921"/>
      <c r="AW73" s="921"/>
      <c r="AX73" s="921"/>
      <c r="AY73" s="921"/>
      <c r="AZ73" s="922"/>
      <c r="BA73" s="922"/>
      <c r="BB73" s="922"/>
      <c r="BC73" s="922"/>
      <c r="BD73" s="923"/>
      <c r="BE73" s="55"/>
      <c r="BF73" s="55"/>
      <c r="BG73" s="55"/>
      <c r="BH73" s="55"/>
      <c r="BI73" s="55"/>
      <c r="BJ73" s="55"/>
      <c r="BK73" s="55"/>
      <c r="BL73" s="55"/>
      <c r="BM73" s="55"/>
      <c r="BN73" s="55"/>
      <c r="BO73" s="55"/>
      <c r="BP73" s="55"/>
      <c r="BQ73" s="52">
        <v>67</v>
      </c>
      <c r="BR73" s="73"/>
      <c r="BS73" s="891"/>
      <c r="BT73" s="892"/>
      <c r="BU73" s="892"/>
      <c r="BV73" s="892"/>
      <c r="BW73" s="892"/>
      <c r="BX73" s="892"/>
      <c r="BY73" s="892"/>
      <c r="BZ73" s="892"/>
      <c r="CA73" s="892"/>
      <c r="CB73" s="892"/>
      <c r="CC73" s="892"/>
      <c r="CD73" s="892"/>
      <c r="CE73" s="892"/>
      <c r="CF73" s="892"/>
      <c r="CG73" s="893"/>
      <c r="CH73" s="894"/>
      <c r="CI73" s="895"/>
      <c r="CJ73" s="895"/>
      <c r="CK73" s="895"/>
      <c r="CL73" s="896"/>
      <c r="CM73" s="894"/>
      <c r="CN73" s="895"/>
      <c r="CO73" s="895"/>
      <c r="CP73" s="895"/>
      <c r="CQ73" s="896"/>
      <c r="CR73" s="894"/>
      <c r="CS73" s="895"/>
      <c r="CT73" s="895"/>
      <c r="CU73" s="895"/>
      <c r="CV73" s="896"/>
      <c r="CW73" s="894"/>
      <c r="CX73" s="895"/>
      <c r="CY73" s="895"/>
      <c r="CZ73" s="895"/>
      <c r="DA73" s="896"/>
      <c r="DB73" s="894"/>
      <c r="DC73" s="895"/>
      <c r="DD73" s="895"/>
      <c r="DE73" s="895"/>
      <c r="DF73" s="896"/>
      <c r="DG73" s="894"/>
      <c r="DH73" s="895"/>
      <c r="DI73" s="895"/>
      <c r="DJ73" s="895"/>
      <c r="DK73" s="896"/>
      <c r="DL73" s="894"/>
      <c r="DM73" s="895"/>
      <c r="DN73" s="895"/>
      <c r="DO73" s="895"/>
      <c r="DP73" s="896"/>
      <c r="DQ73" s="894"/>
      <c r="DR73" s="895"/>
      <c r="DS73" s="895"/>
      <c r="DT73" s="895"/>
      <c r="DU73" s="896"/>
      <c r="DV73" s="891"/>
      <c r="DW73" s="892"/>
      <c r="DX73" s="892"/>
      <c r="DY73" s="892"/>
      <c r="DZ73" s="897"/>
      <c r="EA73" s="48"/>
    </row>
    <row r="74" spans="1:131" ht="26.25" customHeight="1" x14ac:dyDescent="0.2">
      <c r="A74" s="52">
        <v>7</v>
      </c>
      <c r="B74" s="676" t="s">
        <v>22</v>
      </c>
      <c r="C74" s="677"/>
      <c r="D74" s="677"/>
      <c r="E74" s="677"/>
      <c r="F74" s="677"/>
      <c r="G74" s="677"/>
      <c r="H74" s="677"/>
      <c r="I74" s="677"/>
      <c r="J74" s="677"/>
      <c r="K74" s="677"/>
      <c r="L74" s="677"/>
      <c r="M74" s="677"/>
      <c r="N74" s="677"/>
      <c r="O74" s="677"/>
      <c r="P74" s="678"/>
      <c r="Q74" s="920">
        <v>41282</v>
      </c>
      <c r="R74" s="921"/>
      <c r="S74" s="921"/>
      <c r="T74" s="921"/>
      <c r="U74" s="921"/>
      <c r="V74" s="921">
        <v>41282</v>
      </c>
      <c r="W74" s="921"/>
      <c r="X74" s="921"/>
      <c r="Y74" s="921"/>
      <c r="Z74" s="921"/>
      <c r="AA74" s="921">
        <v>0</v>
      </c>
      <c r="AB74" s="921"/>
      <c r="AC74" s="921"/>
      <c r="AD74" s="921"/>
      <c r="AE74" s="921"/>
      <c r="AF74" s="921">
        <v>0</v>
      </c>
      <c r="AG74" s="921"/>
      <c r="AH74" s="921"/>
      <c r="AI74" s="921"/>
      <c r="AJ74" s="921"/>
      <c r="AK74" s="921"/>
      <c r="AL74" s="921"/>
      <c r="AM74" s="921"/>
      <c r="AN74" s="921"/>
      <c r="AO74" s="921"/>
      <c r="AP74" s="921"/>
      <c r="AQ74" s="921"/>
      <c r="AR74" s="921"/>
      <c r="AS74" s="921"/>
      <c r="AT74" s="921"/>
      <c r="AU74" s="921"/>
      <c r="AV74" s="921"/>
      <c r="AW74" s="921"/>
      <c r="AX74" s="921"/>
      <c r="AY74" s="921"/>
      <c r="AZ74" s="922"/>
      <c r="BA74" s="922"/>
      <c r="BB74" s="922"/>
      <c r="BC74" s="922"/>
      <c r="BD74" s="923"/>
      <c r="BE74" s="55"/>
      <c r="BF74" s="55"/>
      <c r="BG74" s="55"/>
      <c r="BH74" s="55"/>
      <c r="BI74" s="55"/>
      <c r="BJ74" s="55"/>
      <c r="BK74" s="55"/>
      <c r="BL74" s="55"/>
      <c r="BM74" s="55"/>
      <c r="BN74" s="55"/>
      <c r="BO74" s="55"/>
      <c r="BP74" s="55"/>
      <c r="BQ74" s="52">
        <v>68</v>
      </c>
      <c r="BR74" s="73"/>
      <c r="BS74" s="891"/>
      <c r="BT74" s="892"/>
      <c r="BU74" s="892"/>
      <c r="BV74" s="892"/>
      <c r="BW74" s="892"/>
      <c r="BX74" s="892"/>
      <c r="BY74" s="892"/>
      <c r="BZ74" s="892"/>
      <c r="CA74" s="892"/>
      <c r="CB74" s="892"/>
      <c r="CC74" s="892"/>
      <c r="CD74" s="892"/>
      <c r="CE74" s="892"/>
      <c r="CF74" s="892"/>
      <c r="CG74" s="893"/>
      <c r="CH74" s="894"/>
      <c r="CI74" s="895"/>
      <c r="CJ74" s="895"/>
      <c r="CK74" s="895"/>
      <c r="CL74" s="896"/>
      <c r="CM74" s="894"/>
      <c r="CN74" s="895"/>
      <c r="CO74" s="895"/>
      <c r="CP74" s="895"/>
      <c r="CQ74" s="896"/>
      <c r="CR74" s="894"/>
      <c r="CS74" s="895"/>
      <c r="CT74" s="895"/>
      <c r="CU74" s="895"/>
      <c r="CV74" s="896"/>
      <c r="CW74" s="894"/>
      <c r="CX74" s="895"/>
      <c r="CY74" s="895"/>
      <c r="CZ74" s="895"/>
      <c r="DA74" s="896"/>
      <c r="DB74" s="894"/>
      <c r="DC74" s="895"/>
      <c r="DD74" s="895"/>
      <c r="DE74" s="895"/>
      <c r="DF74" s="896"/>
      <c r="DG74" s="894"/>
      <c r="DH74" s="895"/>
      <c r="DI74" s="895"/>
      <c r="DJ74" s="895"/>
      <c r="DK74" s="896"/>
      <c r="DL74" s="894"/>
      <c r="DM74" s="895"/>
      <c r="DN74" s="895"/>
      <c r="DO74" s="895"/>
      <c r="DP74" s="896"/>
      <c r="DQ74" s="894"/>
      <c r="DR74" s="895"/>
      <c r="DS74" s="895"/>
      <c r="DT74" s="895"/>
      <c r="DU74" s="896"/>
      <c r="DV74" s="891"/>
      <c r="DW74" s="892"/>
      <c r="DX74" s="892"/>
      <c r="DY74" s="892"/>
      <c r="DZ74" s="897"/>
      <c r="EA74" s="48"/>
    </row>
    <row r="75" spans="1:131" ht="26.25" customHeight="1" x14ac:dyDescent="0.2">
      <c r="A75" s="52">
        <v>8</v>
      </c>
      <c r="B75" s="676" t="s">
        <v>530</v>
      </c>
      <c r="C75" s="677"/>
      <c r="D75" s="677"/>
      <c r="E75" s="677"/>
      <c r="F75" s="677"/>
      <c r="G75" s="677"/>
      <c r="H75" s="677"/>
      <c r="I75" s="677"/>
      <c r="J75" s="677"/>
      <c r="K75" s="677"/>
      <c r="L75" s="677"/>
      <c r="M75" s="677"/>
      <c r="N75" s="677"/>
      <c r="O75" s="677"/>
      <c r="P75" s="678"/>
      <c r="Q75" s="679">
        <v>151779</v>
      </c>
      <c r="R75" s="680"/>
      <c r="S75" s="680"/>
      <c r="T75" s="680"/>
      <c r="U75" s="924"/>
      <c r="V75" s="925">
        <v>143175</v>
      </c>
      <c r="W75" s="680"/>
      <c r="X75" s="680"/>
      <c r="Y75" s="680"/>
      <c r="Z75" s="924"/>
      <c r="AA75" s="925">
        <v>8604</v>
      </c>
      <c r="AB75" s="680"/>
      <c r="AC75" s="680"/>
      <c r="AD75" s="680"/>
      <c r="AE75" s="924"/>
      <c r="AF75" s="925">
        <v>8604</v>
      </c>
      <c r="AG75" s="680"/>
      <c r="AH75" s="680"/>
      <c r="AI75" s="680"/>
      <c r="AJ75" s="924"/>
      <c r="AK75" s="925"/>
      <c r="AL75" s="680"/>
      <c r="AM75" s="680"/>
      <c r="AN75" s="680"/>
      <c r="AO75" s="924"/>
      <c r="AP75" s="925"/>
      <c r="AQ75" s="680"/>
      <c r="AR75" s="680"/>
      <c r="AS75" s="680"/>
      <c r="AT75" s="924"/>
      <c r="AU75" s="925"/>
      <c r="AV75" s="680"/>
      <c r="AW75" s="680"/>
      <c r="AX75" s="680"/>
      <c r="AY75" s="924"/>
      <c r="AZ75" s="922"/>
      <c r="BA75" s="922"/>
      <c r="BB75" s="922"/>
      <c r="BC75" s="922"/>
      <c r="BD75" s="923"/>
      <c r="BE75" s="55"/>
      <c r="BF75" s="55"/>
      <c r="BG75" s="55"/>
      <c r="BH75" s="55"/>
      <c r="BI75" s="55"/>
      <c r="BJ75" s="55"/>
      <c r="BK75" s="55"/>
      <c r="BL75" s="55"/>
      <c r="BM75" s="55"/>
      <c r="BN75" s="55"/>
      <c r="BO75" s="55"/>
      <c r="BP75" s="55"/>
      <c r="BQ75" s="52">
        <v>69</v>
      </c>
      <c r="BR75" s="73"/>
      <c r="BS75" s="891"/>
      <c r="BT75" s="892"/>
      <c r="BU75" s="892"/>
      <c r="BV75" s="892"/>
      <c r="BW75" s="892"/>
      <c r="BX75" s="892"/>
      <c r="BY75" s="892"/>
      <c r="BZ75" s="892"/>
      <c r="CA75" s="892"/>
      <c r="CB75" s="892"/>
      <c r="CC75" s="892"/>
      <c r="CD75" s="892"/>
      <c r="CE75" s="892"/>
      <c r="CF75" s="892"/>
      <c r="CG75" s="893"/>
      <c r="CH75" s="894"/>
      <c r="CI75" s="895"/>
      <c r="CJ75" s="895"/>
      <c r="CK75" s="895"/>
      <c r="CL75" s="896"/>
      <c r="CM75" s="894"/>
      <c r="CN75" s="895"/>
      <c r="CO75" s="895"/>
      <c r="CP75" s="895"/>
      <c r="CQ75" s="896"/>
      <c r="CR75" s="894"/>
      <c r="CS75" s="895"/>
      <c r="CT75" s="895"/>
      <c r="CU75" s="895"/>
      <c r="CV75" s="896"/>
      <c r="CW75" s="894"/>
      <c r="CX75" s="895"/>
      <c r="CY75" s="895"/>
      <c r="CZ75" s="895"/>
      <c r="DA75" s="896"/>
      <c r="DB75" s="894"/>
      <c r="DC75" s="895"/>
      <c r="DD75" s="895"/>
      <c r="DE75" s="895"/>
      <c r="DF75" s="896"/>
      <c r="DG75" s="894"/>
      <c r="DH75" s="895"/>
      <c r="DI75" s="895"/>
      <c r="DJ75" s="895"/>
      <c r="DK75" s="896"/>
      <c r="DL75" s="894"/>
      <c r="DM75" s="895"/>
      <c r="DN75" s="895"/>
      <c r="DO75" s="895"/>
      <c r="DP75" s="896"/>
      <c r="DQ75" s="894"/>
      <c r="DR75" s="895"/>
      <c r="DS75" s="895"/>
      <c r="DT75" s="895"/>
      <c r="DU75" s="896"/>
      <c r="DV75" s="891"/>
      <c r="DW75" s="892"/>
      <c r="DX75" s="892"/>
      <c r="DY75" s="892"/>
      <c r="DZ75" s="897"/>
      <c r="EA75" s="48"/>
    </row>
    <row r="76" spans="1:131" ht="26.25" customHeight="1" x14ac:dyDescent="0.2">
      <c r="A76" s="52">
        <v>9</v>
      </c>
      <c r="B76" s="676" t="s">
        <v>531</v>
      </c>
      <c r="C76" s="677"/>
      <c r="D76" s="677"/>
      <c r="E76" s="677"/>
      <c r="F76" s="677"/>
      <c r="G76" s="677"/>
      <c r="H76" s="677"/>
      <c r="I76" s="677"/>
      <c r="J76" s="677"/>
      <c r="K76" s="677"/>
      <c r="L76" s="677"/>
      <c r="M76" s="677"/>
      <c r="N76" s="677"/>
      <c r="O76" s="677"/>
      <c r="P76" s="678"/>
      <c r="Q76" s="679">
        <v>4171141</v>
      </c>
      <c r="R76" s="680"/>
      <c r="S76" s="680"/>
      <c r="T76" s="680"/>
      <c r="U76" s="924"/>
      <c r="V76" s="925">
        <v>3764268</v>
      </c>
      <c r="W76" s="680"/>
      <c r="X76" s="680"/>
      <c r="Y76" s="680"/>
      <c r="Z76" s="924"/>
      <c r="AA76" s="925">
        <v>406873</v>
      </c>
      <c r="AB76" s="680"/>
      <c r="AC76" s="680"/>
      <c r="AD76" s="680"/>
      <c r="AE76" s="924"/>
      <c r="AF76" s="925">
        <v>406873</v>
      </c>
      <c r="AG76" s="680"/>
      <c r="AH76" s="680"/>
      <c r="AI76" s="680"/>
      <c r="AJ76" s="924"/>
      <c r="AK76" s="925"/>
      <c r="AL76" s="680"/>
      <c r="AM76" s="680"/>
      <c r="AN76" s="680"/>
      <c r="AO76" s="924"/>
      <c r="AP76" s="925"/>
      <c r="AQ76" s="680"/>
      <c r="AR76" s="680"/>
      <c r="AS76" s="680"/>
      <c r="AT76" s="924"/>
      <c r="AU76" s="925"/>
      <c r="AV76" s="680"/>
      <c r="AW76" s="680"/>
      <c r="AX76" s="680"/>
      <c r="AY76" s="924"/>
      <c r="AZ76" s="922"/>
      <c r="BA76" s="922"/>
      <c r="BB76" s="922"/>
      <c r="BC76" s="922"/>
      <c r="BD76" s="923"/>
      <c r="BE76" s="55"/>
      <c r="BF76" s="55"/>
      <c r="BG76" s="55"/>
      <c r="BH76" s="55"/>
      <c r="BI76" s="55"/>
      <c r="BJ76" s="55"/>
      <c r="BK76" s="55"/>
      <c r="BL76" s="55"/>
      <c r="BM76" s="55"/>
      <c r="BN76" s="55"/>
      <c r="BO76" s="55"/>
      <c r="BP76" s="55"/>
      <c r="BQ76" s="52">
        <v>70</v>
      </c>
      <c r="BR76" s="73"/>
      <c r="BS76" s="891"/>
      <c r="BT76" s="892"/>
      <c r="BU76" s="892"/>
      <c r="BV76" s="892"/>
      <c r="BW76" s="892"/>
      <c r="BX76" s="892"/>
      <c r="BY76" s="892"/>
      <c r="BZ76" s="892"/>
      <c r="CA76" s="892"/>
      <c r="CB76" s="892"/>
      <c r="CC76" s="892"/>
      <c r="CD76" s="892"/>
      <c r="CE76" s="892"/>
      <c r="CF76" s="892"/>
      <c r="CG76" s="893"/>
      <c r="CH76" s="894"/>
      <c r="CI76" s="895"/>
      <c r="CJ76" s="895"/>
      <c r="CK76" s="895"/>
      <c r="CL76" s="896"/>
      <c r="CM76" s="894"/>
      <c r="CN76" s="895"/>
      <c r="CO76" s="895"/>
      <c r="CP76" s="895"/>
      <c r="CQ76" s="896"/>
      <c r="CR76" s="894"/>
      <c r="CS76" s="895"/>
      <c r="CT76" s="895"/>
      <c r="CU76" s="895"/>
      <c r="CV76" s="896"/>
      <c r="CW76" s="894"/>
      <c r="CX76" s="895"/>
      <c r="CY76" s="895"/>
      <c r="CZ76" s="895"/>
      <c r="DA76" s="896"/>
      <c r="DB76" s="894"/>
      <c r="DC76" s="895"/>
      <c r="DD76" s="895"/>
      <c r="DE76" s="895"/>
      <c r="DF76" s="896"/>
      <c r="DG76" s="894"/>
      <c r="DH76" s="895"/>
      <c r="DI76" s="895"/>
      <c r="DJ76" s="895"/>
      <c r="DK76" s="896"/>
      <c r="DL76" s="894"/>
      <c r="DM76" s="895"/>
      <c r="DN76" s="895"/>
      <c r="DO76" s="895"/>
      <c r="DP76" s="896"/>
      <c r="DQ76" s="894"/>
      <c r="DR76" s="895"/>
      <c r="DS76" s="895"/>
      <c r="DT76" s="895"/>
      <c r="DU76" s="896"/>
      <c r="DV76" s="891"/>
      <c r="DW76" s="892"/>
      <c r="DX76" s="892"/>
      <c r="DY76" s="892"/>
      <c r="DZ76" s="897"/>
      <c r="EA76" s="48"/>
    </row>
    <row r="77" spans="1:131" ht="26.25" customHeight="1" x14ac:dyDescent="0.2">
      <c r="A77" s="52">
        <v>10</v>
      </c>
      <c r="B77" s="676" t="s">
        <v>532</v>
      </c>
      <c r="C77" s="677"/>
      <c r="D77" s="677"/>
      <c r="E77" s="677"/>
      <c r="F77" s="677"/>
      <c r="G77" s="677"/>
      <c r="H77" s="677"/>
      <c r="I77" s="677"/>
      <c r="J77" s="677"/>
      <c r="K77" s="677"/>
      <c r="L77" s="677"/>
      <c r="M77" s="677"/>
      <c r="N77" s="677"/>
      <c r="O77" s="677"/>
      <c r="P77" s="678"/>
      <c r="Q77" s="679">
        <v>6662</v>
      </c>
      <c r="R77" s="680"/>
      <c r="S77" s="680"/>
      <c r="T77" s="680"/>
      <c r="U77" s="924"/>
      <c r="V77" s="925">
        <v>6662</v>
      </c>
      <c r="W77" s="680"/>
      <c r="X77" s="680"/>
      <c r="Y77" s="680"/>
      <c r="Z77" s="924"/>
      <c r="AA77" s="925">
        <v>0</v>
      </c>
      <c r="AB77" s="680"/>
      <c r="AC77" s="680"/>
      <c r="AD77" s="680"/>
      <c r="AE77" s="924"/>
      <c r="AF77" s="925">
        <v>0</v>
      </c>
      <c r="AG77" s="680"/>
      <c r="AH77" s="680"/>
      <c r="AI77" s="680"/>
      <c r="AJ77" s="924"/>
      <c r="AK77" s="925"/>
      <c r="AL77" s="680"/>
      <c r="AM77" s="680"/>
      <c r="AN77" s="680"/>
      <c r="AO77" s="924"/>
      <c r="AP77" s="925"/>
      <c r="AQ77" s="680"/>
      <c r="AR77" s="680"/>
      <c r="AS77" s="680"/>
      <c r="AT77" s="924"/>
      <c r="AU77" s="925"/>
      <c r="AV77" s="680"/>
      <c r="AW77" s="680"/>
      <c r="AX77" s="680"/>
      <c r="AY77" s="924"/>
      <c r="AZ77" s="922"/>
      <c r="BA77" s="922"/>
      <c r="BB77" s="922"/>
      <c r="BC77" s="922"/>
      <c r="BD77" s="923"/>
      <c r="BE77" s="55"/>
      <c r="BF77" s="55"/>
      <c r="BG77" s="55"/>
      <c r="BH77" s="55"/>
      <c r="BI77" s="55"/>
      <c r="BJ77" s="55"/>
      <c r="BK77" s="55"/>
      <c r="BL77" s="55"/>
      <c r="BM77" s="55"/>
      <c r="BN77" s="55"/>
      <c r="BO77" s="55"/>
      <c r="BP77" s="55"/>
      <c r="BQ77" s="52">
        <v>71</v>
      </c>
      <c r="BR77" s="73"/>
      <c r="BS77" s="891"/>
      <c r="BT77" s="892"/>
      <c r="BU77" s="892"/>
      <c r="BV77" s="892"/>
      <c r="BW77" s="892"/>
      <c r="BX77" s="892"/>
      <c r="BY77" s="892"/>
      <c r="BZ77" s="892"/>
      <c r="CA77" s="892"/>
      <c r="CB77" s="892"/>
      <c r="CC77" s="892"/>
      <c r="CD77" s="892"/>
      <c r="CE77" s="892"/>
      <c r="CF77" s="892"/>
      <c r="CG77" s="893"/>
      <c r="CH77" s="894"/>
      <c r="CI77" s="895"/>
      <c r="CJ77" s="895"/>
      <c r="CK77" s="895"/>
      <c r="CL77" s="896"/>
      <c r="CM77" s="894"/>
      <c r="CN77" s="895"/>
      <c r="CO77" s="895"/>
      <c r="CP77" s="895"/>
      <c r="CQ77" s="896"/>
      <c r="CR77" s="894"/>
      <c r="CS77" s="895"/>
      <c r="CT77" s="895"/>
      <c r="CU77" s="895"/>
      <c r="CV77" s="896"/>
      <c r="CW77" s="894"/>
      <c r="CX77" s="895"/>
      <c r="CY77" s="895"/>
      <c r="CZ77" s="895"/>
      <c r="DA77" s="896"/>
      <c r="DB77" s="894"/>
      <c r="DC77" s="895"/>
      <c r="DD77" s="895"/>
      <c r="DE77" s="895"/>
      <c r="DF77" s="896"/>
      <c r="DG77" s="894"/>
      <c r="DH77" s="895"/>
      <c r="DI77" s="895"/>
      <c r="DJ77" s="895"/>
      <c r="DK77" s="896"/>
      <c r="DL77" s="894"/>
      <c r="DM77" s="895"/>
      <c r="DN77" s="895"/>
      <c r="DO77" s="895"/>
      <c r="DP77" s="896"/>
      <c r="DQ77" s="894"/>
      <c r="DR77" s="895"/>
      <c r="DS77" s="895"/>
      <c r="DT77" s="895"/>
      <c r="DU77" s="896"/>
      <c r="DV77" s="891"/>
      <c r="DW77" s="892"/>
      <c r="DX77" s="892"/>
      <c r="DY77" s="892"/>
      <c r="DZ77" s="897"/>
      <c r="EA77" s="48"/>
    </row>
    <row r="78" spans="1:131" ht="26.25" customHeight="1" x14ac:dyDescent="0.2">
      <c r="A78" s="52">
        <v>11</v>
      </c>
      <c r="B78" s="676" t="s">
        <v>533</v>
      </c>
      <c r="C78" s="677"/>
      <c r="D78" s="677"/>
      <c r="E78" s="677"/>
      <c r="F78" s="677"/>
      <c r="G78" s="677"/>
      <c r="H78" s="677"/>
      <c r="I78" s="677"/>
      <c r="J78" s="677"/>
      <c r="K78" s="677"/>
      <c r="L78" s="677"/>
      <c r="M78" s="677"/>
      <c r="N78" s="677"/>
      <c r="O78" s="677"/>
      <c r="P78" s="678"/>
      <c r="Q78" s="920">
        <v>59120</v>
      </c>
      <c r="R78" s="921"/>
      <c r="S78" s="921"/>
      <c r="T78" s="921"/>
      <c r="U78" s="921"/>
      <c r="V78" s="921">
        <v>47635</v>
      </c>
      <c r="W78" s="921"/>
      <c r="X78" s="921"/>
      <c r="Y78" s="921"/>
      <c r="Z78" s="921"/>
      <c r="AA78" s="921">
        <v>11485</v>
      </c>
      <c r="AB78" s="921"/>
      <c r="AC78" s="921"/>
      <c r="AD78" s="921"/>
      <c r="AE78" s="921"/>
      <c r="AF78" s="921">
        <v>11485</v>
      </c>
      <c r="AG78" s="921"/>
      <c r="AH78" s="921"/>
      <c r="AI78" s="921"/>
      <c r="AJ78" s="921"/>
      <c r="AK78" s="921"/>
      <c r="AL78" s="921"/>
      <c r="AM78" s="921"/>
      <c r="AN78" s="921"/>
      <c r="AO78" s="921"/>
      <c r="AP78" s="921"/>
      <c r="AQ78" s="921"/>
      <c r="AR78" s="921"/>
      <c r="AS78" s="921"/>
      <c r="AT78" s="921"/>
      <c r="AU78" s="921"/>
      <c r="AV78" s="921"/>
      <c r="AW78" s="921"/>
      <c r="AX78" s="921"/>
      <c r="AY78" s="921"/>
      <c r="AZ78" s="922"/>
      <c r="BA78" s="922"/>
      <c r="BB78" s="922"/>
      <c r="BC78" s="922"/>
      <c r="BD78" s="923"/>
      <c r="BE78" s="55"/>
      <c r="BF78" s="55"/>
      <c r="BG78" s="55"/>
      <c r="BH78" s="55"/>
      <c r="BI78" s="55"/>
      <c r="BJ78" s="48"/>
      <c r="BK78" s="48"/>
      <c r="BL78" s="48"/>
      <c r="BM78" s="48"/>
      <c r="BN78" s="48"/>
      <c r="BO78" s="55"/>
      <c r="BP78" s="55"/>
      <c r="BQ78" s="52">
        <v>72</v>
      </c>
      <c r="BR78" s="73"/>
      <c r="BS78" s="891"/>
      <c r="BT78" s="892"/>
      <c r="BU78" s="892"/>
      <c r="BV78" s="892"/>
      <c r="BW78" s="892"/>
      <c r="BX78" s="892"/>
      <c r="BY78" s="892"/>
      <c r="BZ78" s="892"/>
      <c r="CA78" s="892"/>
      <c r="CB78" s="892"/>
      <c r="CC78" s="892"/>
      <c r="CD78" s="892"/>
      <c r="CE78" s="892"/>
      <c r="CF78" s="892"/>
      <c r="CG78" s="893"/>
      <c r="CH78" s="894"/>
      <c r="CI78" s="895"/>
      <c r="CJ78" s="895"/>
      <c r="CK78" s="895"/>
      <c r="CL78" s="896"/>
      <c r="CM78" s="894"/>
      <c r="CN78" s="895"/>
      <c r="CO78" s="895"/>
      <c r="CP78" s="895"/>
      <c r="CQ78" s="896"/>
      <c r="CR78" s="894"/>
      <c r="CS78" s="895"/>
      <c r="CT78" s="895"/>
      <c r="CU78" s="895"/>
      <c r="CV78" s="896"/>
      <c r="CW78" s="894"/>
      <c r="CX78" s="895"/>
      <c r="CY78" s="895"/>
      <c r="CZ78" s="895"/>
      <c r="DA78" s="896"/>
      <c r="DB78" s="894"/>
      <c r="DC78" s="895"/>
      <c r="DD78" s="895"/>
      <c r="DE78" s="895"/>
      <c r="DF78" s="896"/>
      <c r="DG78" s="894"/>
      <c r="DH78" s="895"/>
      <c r="DI78" s="895"/>
      <c r="DJ78" s="895"/>
      <c r="DK78" s="896"/>
      <c r="DL78" s="894"/>
      <c r="DM78" s="895"/>
      <c r="DN78" s="895"/>
      <c r="DO78" s="895"/>
      <c r="DP78" s="896"/>
      <c r="DQ78" s="894"/>
      <c r="DR78" s="895"/>
      <c r="DS78" s="895"/>
      <c r="DT78" s="895"/>
      <c r="DU78" s="896"/>
      <c r="DV78" s="891"/>
      <c r="DW78" s="892"/>
      <c r="DX78" s="892"/>
      <c r="DY78" s="892"/>
      <c r="DZ78" s="897"/>
      <c r="EA78" s="48"/>
    </row>
    <row r="79" spans="1:131" ht="26.25" customHeight="1" x14ac:dyDescent="0.2">
      <c r="A79" s="52">
        <v>12</v>
      </c>
      <c r="B79" s="676" t="s">
        <v>534</v>
      </c>
      <c r="C79" s="677"/>
      <c r="D79" s="677"/>
      <c r="E79" s="677"/>
      <c r="F79" s="677"/>
      <c r="G79" s="677"/>
      <c r="H79" s="677"/>
      <c r="I79" s="677"/>
      <c r="J79" s="677"/>
      <c r="K79" s="677"/>
      <c r="L79" s="677"/>
      <c r="M79" s="677"/>
      <c r="N79" s="677"/>
      <c r="O79" s="677"/>
      <c r="P79" s="678"/>
      <c r="Q79" s="920">
        <v>155044564</v>
      </c>
      <c r="R79" s="921"/>
      <c r="S79" s="921"/>
      <c r="T79" s="921"/>
      <c r="U79" s="921"/>
      <c r="V79" s="921">
        <v>151877989</v>
      </c>
      <c r="W79" s="921"/>
      <c r="X79" s="921"/>
      <c r="Y79" s="921"/>
      <c r="Z79" s="921"/>
      <c r="AA79" s="921">
        <v>3166575</v>
      </c>
      <c r="AB79" s="921"/>
      <c r="AC79" s="921"/>
      <c r="AD79" s="921"/>
      <c r="AE79" s="921"/>
      <c r="AF79" s="921">
        <v>3166575</v>
      </c>
      <c r="AG79" s="921"/>
      <c r="AH79" s="921"/>
      <c r="AI79" s="921"/>
      <c r="AJ79" s="921"/>
      <c r="AK79" s="921"/>
      <c r="AL79" s="921"/>
      <c r="AM79" s="921"/>
      <c r="AN79" s="921"/>
      <c r="AO79" s="921"/>
      <c r="AP79" s="921"/>
      <c r="AQ79" s="921"/>
      <c r="AR79" s="921"/>
      <c r="AS79" s="921"/>
      <c r="AT79" s="921"/>
      <c r="AU79" s="921"/>
      <c r="AV79" s="921"/>
      <c r="AW79" s="921"/>
      <c r="AX79" s="921"/>
      <c r="AY79" s="921"/>
      <c r="AZ79" s="922"/>
      <c r="BA79" s="922"/>
      <c r="BB79" s="922"/>
      <c r="BC79" s="922"/>
      <c r="BD79" s="923"/>
      <c r="BE79" s="55"/>
      <c r="BF79" s="55"/>
      <c r="BG79" s="55"/>
      <c r="BH79" s="55"/>
      <c r="BI79" s="55"/>
      <c r="BJ79" s="48"/>
      <c r="BK79" s="48"/>
      <c r="BL79" s="48"/>
      <c r="BM79" s="48"/>
      <c r="BN79" s="48"/>
      <c r="BO79" s="55"/>
      <c r="BP79" s="55"/>
      <c r="BQ79" s="52">
        <v>73</v>
      </c>
      <c r="BR79" s="73"/>
      <c r="BS79" s="891"/>
      <c r="BT79" s="892"/>
      <c r="BU79" s="892"/>
      <c r="BV79" s="892"/>
      <c r="BW79" s="892"/>
      <c r="BX79" s="892"/>
      <c r="BY79" s="892"/>
      <c r="BZ79" s="892"/>
      <c r="CA79" s="892"/>
      <c r="CB79" s="892"/>
      <c r="CC79" s="892"/>
      <c r="CD79" s="892"/>
      <c r="CE79" s="892"/>
      <c r="CF79" s="892"/>
      <c r="CG79" s="893"/>
      <c r="CH79" s="894"/>
      <c r="CI79" s="895"/>
      <c r="CJ79" s="895"/>
      <c r="CK79" s="895"/>
      <c r="CL79" s="896"/>
      <c r="CM79" s="894"/>
      <c r="CN79" s="895"/>
      <c r="CO79" s="895"/>
      <c r="CP79" s="895"/>
      <c r="CQ79" s="896"/>
      <c r="CR79" s="894"/>
      <c r="CS79" s="895"/>
      <c r="CT79" s="895"/>
      <c r="CU79" s="895"/>
      <c r="CV79" s="896"/>
      <c r="CW79" s="894"/>
      <c r="CX79" s="895"/>
      <c r="CY79" s="895"/>
      <c r="CZ79" s="895"/>
      <c r="DA79" s="896"/>
      <c r="DB79" s="894"/>
      <c r="DC79" s="895"/>
      <c r="DD79" s="895"/>
      <c r="DE79" s="895"/>
      <c r="DF79" s="896"/>
      <c r="DG79" s="894"/>
      <c r="DH79" s="895"/>
      <c r="DI79" s="895"/>
      <c r="DJ79" s="895"/>
      <c r="DK79" s="896"/>
      <c r="DL79" s="894"/>
      <c r="DM79" s="895"/>
      <c r="DN79" s="895"/>
      <c r="DO79" s="895"/>
      <c r="DP79" s="896"/>
      <c r="DQ79" s="894"/>
      <c r="DR79" s="895"/>
      <c r="DS79" s="895"/>
      <c r="DT79" s="895"/>
      <c r="DU79" s="896"/>
      <c r="DV79" s="891"/>
      <c r="DW79" s="892"/>
      <c r="DX79" s="892"/>
      <c r="DY79" s="892"/>
      <c r="DZ79" s="897"/>
      <c r="EA79" s="48"/>
    </row>
    <row r="80" spans="1:131" ht="26.25" customHeight="1" x14ac:dyDescent="0.2">
      <c r="A80" s="52">
        <v>13</v>
      </c>
      <c r="B80" s="676"/>
      <c r="C80" s="677"/>
      <c r="D80" s="677"/>
      <c r="E80" s="677"/>
      <c r="F80" s="677"/>
      <c r="G80" s="677"/>
      <c r="H80" s="677"/>
      <c r="I80" s="677"/>
      <c r="J80" s="677"/>
      <c r="K80" s="677"/>
      <c r="L80" s="677"/>
      <c r="M80" s="677"/>
      <c r="N80" s="677"/>
      <c r="O80" s="677"/>
      <c r="P80" s="678"/>
      <c r="Q80" s="920"/>
      <c r="R80" s="921"/>
      <c r="S80" s="921"/>
      <c r="T80" s="921"/>
      <c r="U80" s="921"/>
      <c r="V80" s="921"/>
      <c r="W80" s="921"/>
      <c r="X80" s="921"/>
      <c r="Y80" s="921"/>
      <c r="Z80" s="921"/>
      <c r="AA80" s="921"/>
      <c r="AB80" s="921"/>
      <c r="AC80" s="921"/>
      <c r="AD80" s="921"/>
      <c r="AE80" s="921"/>
      <c r="AF80" s="921"/>
      <c r="AG80" s="921"/>
      <c r="AH80" s="921"/>
      <c r="AI80" s="921"/>
      <c r="AJ80" s="921"/>
      <c r="AK80" s="921"/>
      <c r="AL80" s="921"/>
      <c r="AM80" s="921"/>
      <c r="AN80" s="921"/>
      <c r="AO80" s="921"/>
      <c r="AP80" s="921"/>
      <c r="AQ80" s="921"/>
      <c r="AR80" s="921"/>
      <c r="AS80" s="921"/>
      <c r="AT80" s="921"/>
      <c r="AU80" s="921"/>
      <c r="AV80" s="921"/>
      <c r="AW80" s="921"/>
      <c r="AX80" s="921"/>
      <c r="AY80" s="921"/>
      <c r="AZ80" s="922"/>
      <c r="BA80" s="922"/>
      <c r="BB80" s="922"/>
      <c r="BC80" s="922"/>
      <c r="BD80" s="923"/>
      <c r="BE80" s="55"/>
      <c r="BF80" s="55"/>
      <c r="BG80" s="55"/>
      <c r="BH80" s="55"/>
      <c r="BI80" s="55"/>
      <c r="BJ80" s="55"/>
      <c r="BK80" s="55"/>
      <c r="BL80" s="55"/>
      <c r="BM80" s="55"/>
      <c r="BN80" s="55"/>
      <c r="BO80" s="55"/>
      <c r="BP80" s="55"/>
      <c r="BQ80" s="52">
        <v>74</v>
      </c>
      <c r="BR80" s="73"/>
      <c r="BS80" s="891"/>
      <c r="BT80" s="892"/>
      <c r="BU80" s="892"/>
      <c r="BV80" s="892"/>
      <c r="BW80" s="892"/>
      <c r="BX80" s="892"/>
      <c r="BY80" s="892"/>
      <c r="BZ80" s="892"/>
      <c r="CA80" s="892"/>
      <c r="CB80" s="892"/>
      <c r="CC80" s="892"/>
      <c r="CD80" s="892"/>
      <c r="CE80" s="892"/>
      <c r="CF80" s="892"/>
      <c r="CG80" s="893"/>
      <c r="CH80" s="894"/>
      <c r="CI80" s="895"/>
      <c r="CJ80" s="895"/>
      <c r="CK80" s="895"/>
      <c r="CL80" s="896"/>
      <c r="CM80" s="894"/>
      <c r="CN80" s="895"/>
      <c r="CO80" s="895"/>
      <c r="CP80" s="895"/>
      <c r="CQ80" s="896"/>
      <c r="CR80" s="894"/>
      <c r="CS80" s="895"/>
      <c r="CT80" s="895"/>
      <c r="CU80" s="895"/>
      <c r="CV80" s="896"/>
      <c r="CW80" s="894"/>
      <c r="CX80" s="895"/>
      <c r="CY80" s="895"/>
      <c r="CZ80" s="895"/>
      <c r="DA80" s="896"/>
      <c r="DB80" s="894"/>
      <c r="DC80" s="895"/>
      <c r="DD80" s="895"/>
      <c r="DE80" s="895"/>
      <c r="DF80" s="896"/>
      <c r="DG80" s="894"/>
      <c r="DH80" s="895"/>
      <c r="DI80" s="895"/>
      <c r="DJ80" s="895"/>
      <c r="DK80" s="896"/>
      <c r="DL80" s="894"/>
      <c r="DM80" s="895"/>
      <c r="DN80" s="895"/>
      <c r="DO80" s="895"/>
      <c r="DP80" s="896"/>
      <c r="DQ80" s="894"/>
      <c r="DR80" s="895"/>
      <c r="DS80" s="895"/>
      <c r="DT80" s="895"/>
      <c r="DU80" s="896"/>
      <c r="DV80" s="891"/>
      <c r="DW80" s="892"/>
      <c r="DX80" s="892"/>
      <c r="DY80" s="892"/>
      <c r="DZ80" s="897"/>
      <c r="EA80" s="48"/>
    </row>
    <row r="81" spans="1:131" ht="26.25" customHeight="1" x14ac:dyDescent="0.2">
      <c r="A81" s="52">
        <v>14</v>
      </c>
      <c r="B81" s="676"/>
      <c r="C81" s="677"/>
      <c r="D81" s="677"/>
      <c r="E81" s="677"/>
      <c r="F81" s="677"/>
      <c r="G81" s="677"/>
      <c r="H81" s="677"/>
      <c r="I81" s="677"/>
      <c r="J81" s="677"/>
      <c r="K81" s="677"/>
      <c r="L81" s="677"/>
      <c r="M81" s="677"/>
      <c r="N81" s="677"/>
      <c r="O81" s="677"/>
      <c r="P81" s="678"/>
      <c r="Q81" s="920"/>
      <c r="R81" s="921"/>
      <c r="S81" s="921"/>
      <c r="T81" s="921"/>
      <c r="U81" s="921"/>
      <c r="V81" s="921"/>
      <c r="W81" s="921"/>
      <c r="X81" s="921"/>
      <c r="Y81" s="921"/>
      <c r="Z81" s="921"/>
      <c r="AA81" s="921"/>
      <c r="AB81" s="921"/>
      <c r="AC81" s="921"/>
      <c r="AD81" s="921"/>
      <c r="AE81" s="921"/>
      <c r="AF81" s="921"/>
      <c r="AG81" s="921"/>
      <c r="AH81" s="921"/>
      <c r="AI81" s="921"/>
      <c r="AJ81" s="921"/>
      <c r="AK81" s="921"/>
      <c r="AL81" s="921"/>
      <c r="AM81" s="921"/>
      <c r="AN81" s="921"/>
      <c r="AO81" s="921"/>
      <c r="AP81" s="921"/>
      <c r="AQ81" s="921"/>
      <c r="AR81" s="921"/>
      <c r="AS81" s="921"/>
      <c r="AT81" s="921"/>
      <c r="AU81" s="921"/>
      <c r="AV81" s="921"/>
      <c r="AW81" s="921"/>
      <c r="AX81" s="921"/>
      <c r="AY81" s="921"/>
      <c r="AZ81" s="922"/>
      <c r="BA81" s="922"/>
      <c r="BB81" s="922"/>
      <c r="BC81" s="922"/>
      <c r="BD81" s="923"/>
      <c r="BE81" s="55"/>
      <c r="BF81" s="55"/>
      <c r="BG81" s="55"/>
      <c r="BH81" s="55"/>
      <c r="BI81" s="55"/>
      <c r="BJ81" s="55"/>
      <c r="BK81" s="55"/>
      <c r="BL81" s="55"/>
      <c r="BM81" s="55"/>
      <c r="BN81" s="55"/>
      <c r="BO81" s="55"/>
      <c r="BP81" s="55"/>
      <c r="BQ81" s="52">
        <v>75</v>
      </c>
      <c r="BR81" s="73"/>
      <c r="BS81" s="891"/>
      <c r="BT81" s="892"/>
      <c r="BU81" s="892"/>
      <c r="BV81" s="892"/>
      <c r="BW81" s="892"/>
      <c r="BX81" s="892"/>
      <c r="BY81" s="892"/>
      <c r="BZ81" s="892"/>
      <c r="CA81" s="892"/>
      <c r="CB81" s="892"/>
      <c r="CC81" s="892"/>
      <c r="CD81" s="892"/>
      <c r="CE81" s="892"/>
      <c r="CF81" s="892"/>
      <c r="CG81" s="893"/>
      <c r="CH81" s="894"/>
      <c r="CI81" s="895"/>
      <c r="CJ81" s="895"/>
      <c r="CK81" s="895"/>
      <c r="CL81" s="896"/>
      <c r="CM81" s="894"/>
      <c r="CN81" s="895"/>
      <c r="CO81" s="895"/>
      <c r="CP81" s="895"/>
      <c r="CQ81" s="896"/>
      <c r="CR81" s="894"/>
      <c r="CS81" s="895"/>
      <c r="CT81" s="895"/>
      <c r="CU81" s="895"/>
      <c r="CV81" s="896"/>
      <c r="CW81" s="894"/>
      <c r="CX81" s="895"/>
      <c r="CY81" s="895"/>
      <c r="CZ81" s="895"/>
      <c r="DA81" s="896"/>
      <c r="DB81" s="894"/>
      <c r="DC81" s="895"/>
      <c r="DD81" s="895"/>
      <c r="DE81" s="895"/>
      <c r="DF81" s="896"/>
      <c r="DG81" s="894"/>
      <c r="DH81" s="895"/>
      <c r="DI81" s="895"/>
      <c r="DJ81" s="895"/>
      <c r="DK81" s="896"/>
      <c r="DL81" s="894"/>
      <c r="DM81" s="895"/>
      <c r="DN81" s="895"/>
      <c r="DO81" s="895"/>
      <c r="DP81" s="896"/>
      <c r="DQ81" s="894"/>
      <c r="DR81" s="895"/>
      <c r="DS81" s="895"/>
      <c r="DT81" s="895"/>
      <c r="DU81" s="896"/>
      <c r="DV81" s="891"/>
      <c r="DW81" s="892"/>
      <c r="DX81" s="892"/>
      <c r="DY81" s="892"/>
      <c r="DZ81" s="897"/>
      <c r="EA81" s="48"/>
    </row>
    <row r="82" spans="1:131" ht="26.25" customHeight="1" x14ac:dyDescent="0.2">
      <c r="A82" s="52">
        <v>15</v>
      </c>
      <c r="B82" s="676"/>
      <c r="C82" s="677"/>
      <c r="D82" s="677"/>
      <c r="E82" s="677"/>
      <c r="F82" s="677"/>
      <c r="G82" s="677"/>
      <c r="H82" s="677"/>
      <c r="I82" s="677"/>
      <c r="J82" s="677"/>
      <c r="K82" s="677"/>
      <c r="L82" s="677"/>
      <c r="M82" s="677"/>
      <c r="N82" s="677"/>
      <c r="O82" s="677"/>
      <c r="P82" s="678"/>
      <c r="Q82" s="920"/>
      <c r="R82" s="921"/>
      <c r="S82" s="921"/>
      <c r="T82" s="921"/>
      <c r="U82" s="921"/>
      <c r="V82" s="921"/>
      <c r="W82" s="921"/>
      <c r="X82" s="921"/>
      <c r="Y82" s="921"/>
      <c r="Z82" s="921"/>
      <c r="AA82" s="921"/>
      <c r="AB82" s="921"/>
      <c r="AC82" s="921"/>
      <c r="AD82" s="921"/>
      <c r="AE82" s="921"/>
      <c r="AF82" s="921"/>
      <c r="AG82" s="921"/>
      <c r="AH82" s="921"/>
      <c r="AI82" s="921"/>
      <c r="AJ82" s="921"/>
      <c r="AK82" s="921"/>
      <c r="AL82" s="921"/>
      <c r="AM82" s="921"/>
      <c r="AN82" s="921"/>
      <c r="AO82" s="921"/>
      <c r="AP82" s="921"/>
      <c r="AQ82" s="921"/>
      <c r="AR82" s="921"/>
      <c r="AS82" s="921"/>
      <c r="AT82" s="921"/>
      <c r="AU82" s="921"/>
      <c r="AV82" s="921"/>
      <c r="AW82" s="921"/>
      <c r="AX82" s="921"/>
      <c r="AY82" s="921"/>
      <c r="AZ82" s="922"/>
      <c r="BA82" s="922"/>
      <c r="BB82" s="922"/>
      <c r="BC82" s="922"/>
      <c r="BD82" s="923"/>
      <c r="BE82" s="55"/>
      <c r="BF82" s="55"/>
      <c r="BG82" s="55"/>
      <c r="BH82" s="55"/>
      <c r="BI82" s="55"/>
      <c r="BJ82" s="55"/>
      <c r="BK82" s="55"/>
      <c r="BL82" s="55"/>
      <c r="BM82" s="55"/>
      <c r="BN82" s="55"/>
      <c r="BO82" s="55"/>
      <c r="BP82" s="55"/>
      <c r="BQ82" s="52">
        <v>76</v>
      </c>
      <c r="BR82" s="73"/>
      <c r="BS82" s="891"/>
      <c r="BT82" s="892"/>
      <c r="BU82" s="892"/>
      <c r="BV82" s="892"/>
      <c r="BW82" s="892"/>
      <c r="BX82" s="892"/>
      <c r="BY82" s="892"/>
      <c r="BZ82" s="892"/>
      <c r="CA82" s="892"/>
      <c r="CB82" s="892"/>
      <c r="CC82" s="892"/>
      <c r="CD82" s="892"/>
      <c r="CE82" s="892"/>
      <c r="CF82" s="892"/>
      <c r="CG82" s="893"/>
      <c r="CH82" s="894"/>
      <c r="CI82" s="895"/>
      <c r="CJ82" s="895"/>
      <c r="CK82" s="895"/>
      <c r="CL82" s="896"/>
      <c r="CM82" s="894"/>
      <c r="CN82" s="895"/>
      <c r="CO82" s="895"/>
      <c r="CP82" s="895"/>
      <c r="CQ82" s="896"/>
      <c r="CR82" s="894"/>
      <c r="CS82" s="895"/>
      <c r="CT82" s="895"/>
      <c r="CU82" s="895"/>
      <c r="CV82" s="896"/>
      <c r="CW82" s="894"/>
      <c r="CX82" s="895"/>
      <c r="CY82" s="895"/>
      <c r="CZ82" s="895"/>
      <c r="DA82" s="896"/>
      <c r="DB82" s="894"/>
      <c r="DC82" s="895"/>
      <c r="DD82" s="895"/>
      <c r="DE82" s="895"/>
      <c r="DF82" s="896"/>
      <c r="DG82" s="894"/>
      <c r="DH82" s="895"/>
      <c r="DI82" s="895"/>
      <c r="DJ82" s="895"/>
      <c r="DK82" s="896"/>
      <c r="DL82" s="894"/>
      <c r="DM82" s="895"/>
      <c r="DN82" s="895"/>
      <c r="DO82" s="895"/>
      <c r="DP82" s="896"/>
      <c r="DQ82" s="894"/>
      <c r="DR82" s="895"/>
      <c r="DS82" s="895"/>
      <c r="DT82" s="895"/>
      <c r="DU82" s="896"/>
      <c r="DV82" s="891"/>
      <c r="DW82" s="892"/>
      <c r="DX82" s="892"/>
      <c r="DY82" s="892"/>
      <c r="DZ82" s="897"/>
      <c r="EA82" s="48"/>
    </row>
    <row r="83" spans="1:131" ht="26.25" customHeight="1" x14ac:dyDescent="0.2">
      <c r="A83" s="52">
        <v>16</v>
      </c>
      <c r="B83" s="676"/>
      <c r="C83" s="677"/>
      <c r="D83" s="677"/>
      <c r="E83" s="677"/>
      <c r="F83" s="677"/>
      <c r="G83" s="677"/>
      <c r="H83" s="677"/>
      <c r="I83" s="677"/>
      <c r="J83" s="677"/>
      <c r="K83" s="677"/>
      <c r="L83" s="677"/>
      <c r="M83" s="677"/>
      <c r="N83" s="677"/>
      <c r="O83" s="677"/>
      <c r="P83" s="678"/>
      <c r="Q83" s="920"/>
      <c r="R83" s="921"/>
      <c r="S83" s="921"/>
      <c r="T83" s="921"/>
      <c r="U83" s="921"/>
      <c r="V83" s="921"/>
      <c r="W83" s="921"/>
      <c r="X83" s="921"/>
      <c r="Y83" s="921"/>
      <c r="Z83" s="921"/>
      <c r="AA83" s="921"/>
      <c r="AB83" s="921"/>
      <c r="AC83" s="921"/>
      <c r="AD83" s="921"/>
      <c r="AE83" s="921"/>
      <c r="AF83" s="921"/>
      <c r="AG83" s="921"/>
      <c r="AH83" s="921"/>
      <c r="AI83" s="921"/>
      <c r="AJ83" s="921"/>
      <c r="AK83" s="921"/>
      <c r="AL83" s="921"/>
      <c r="AM83" s="921"/>
      <c r="AN83" s="921"/>
      <c r="AO83" s="921"/>
      <c r="AP83" s="921"/>
      <c r="AQ83" s="921"/>
      <c r="AR83" s="921"/>
      <c r="AS83" s="921"/>
      <c r="AT83" s="921"/>
      <c r="AU83" s="921"/>
      <c r="AV83" s="921"/>
      <c r="AW83" s="921"/>
      <c r="AX83" s="921"/>
      <c r="AY83" s="921"/>
      <c r="AZ83" s="922"/>
      <c r="BA83" s="922"/>
      <c r="BB83" s="922"/>
      <c r="BC83" s="922"/>
      <c r="BD83" s="923"/>
      <c r="BE83" s="55"/>
      <c r="BF83" s="55"/>
      <c r="BG83" s="55"/>
      <c r="BH83" s="55"/>
      <c r="BI83" s="55"/>
      <c r="BJ83" s="55"/>
      <c r="BK83" s="55"/>
      <c r="BL83" s="55"/>
      <c r="BM83" s="55"/>
      <c r="BN83" s="55"/>
      <c r="BO83" s="55"/>
      <c r="BP83" s="55"/>
      <c r="BQ83" s="52">
        <v>77</v>
      </c>
      <c r="BR83" s="73"/>
      <c r="BS83" s="891"/>
      <c r="BT83" s="892"/>
      <c r="BU83" s="892"/>
      <c r="BV83" s="892"/>
      <c r="BW83" s="892"/>
      <c r="BX83" s="892"/>
      <c r="BY83" s="892"/>
      <c r="BZ83" s="892"/>
      <c r="CA83" s="892"/>
      <c r="CB83" s="892"/>
      <c r="CC83" s="892"/>
      <c r="CD83" s="892"/>
      <c r="CE83" s="892"/>
      <c r="CF83" s="892"/>
      <c r="CG83" s="893"/>
      <c r="CH83" s="894"/>
      <c r="CI83" s="895"/>
      <c r="CJ83" s="895"/>
      <c r="CK83" s="895"/>
      <c r="CL83" s="896"/>
      <c r="CM83" s="894"/>
      <c r="CN83" s="895"/>
      <c r="CO83" s="895"/>
      <c r="CP83" s="895"/>
      <c r="CQ83" s="896"/>
      <c r="CR83" s="894"/>
      <c r="CS83" s="895"/>
      <c r="CT83" s="895"/>
      <c r="CU83" s="895"/>
      <c r="CV83" s="896"/>
      <c r="CW83" s="894"/>
      <c r="CX83" s="895"/>
      <c r="CY83" s="895"/>
      <c r="CZ83" s="895"/>
      <c r="DA83" s="896"/>
      <c r="DB83" s="894"/>
      <c r="DC83" s="895"/>
      <c r="DD83" s="895"/>
      <c r="DE83" s="895"/>
      <c r="DF83" s="896"/>
      <c r="DG83" s="894"/>
      <c r="DH83" s="895"/>
      <c r="DI83" s="895"/>
      <c r="DJ83" s="895"/>
      <c r="DK83" s="896"/>
      <c r="DL83" s="894"/>
      <c r="DM83" s="895"/>
      <c r="DN83" s="895"/>
      <c r="DO83" s="895"/>
      <c r="DP83" s="896"/>
      <c r="DQ83" s="894"/>
      <c r="DR83" s="895"/>
      <c r="DS83" s="895"/>
      <c r="DT83" s="895"/>
      <c r="DU83" s="896"/>
      <c r="DV83" s="891"/>
      <c r="DW83" s="892"/>
      <c r="DX83" s="892"/>
      <c r="DY83" s="892"/>
      <c r="DZ83" s="897"/>
      <c r="EA83" s="48"/>
    </row>
    <row r="84" spans="1:131" ht="26.25" customHeight="1" x14ac:dyDescent="0.2">
      <c r="A84" s="52">
        <v>17</v>
      </c>
      <c r="B84" s="676"/>
      <c r="C84" s="677"/>
      <c r="D84" s="677"/>
      <c r="E84" s="677"/>
      <c r="F84" s="677"/>
      <c r="G84" s="677"/>
      <c r="H84" s="677"/>
      <c r="I84" s="677"/>
      <c r="J84" s="677"/>
      <c r="K84" s="677"/>
      <c r="L84" s="677"/>
      <c r="M84" s="677"/>
      <c r="N84" s="677"/>
      <c r="O84" s="677"/>
      <c r="P84" s="678"/>
      <c r="Q84" s="920"/>
      <c r="R84" s="921"/>
      <c r="S84" s="921"/>
      <c r="T84" s="921"/>
      <c r="U84" s="921"/>
      <c r="V84" s="921"/>
      <c r="W84" s="921"/>
      <c r="X84" s="921"/>
      <c r="Y84" s="921"/>
      <c r="Z84" s="921"/>
      <c r="AA84" s="921"/>
      <c r="AB84" s="921"/>
      <c r="AC84" s="921"/>
      <c r="AD84" s="921"/>
      <c r="AE84" s="921"/>
      <c r="AF84" s="921"/>
      <c r="AG84" s="921"/>
      <c r="AH84" s="921"/>
      <c r="AI84" s="921"/>
      <c r="AJ84" s="921"/>
      <c r="AK84" s="921"/>
      <c r="AL84" s="921"/>
      <c r="AM84" s="921"/>
      <c r="AN84" s="921"/>
      <c r="AO84" s="921"/>
      <c r="AP84" s="921"/>
      <c r="AQ84" s="921"/>
      <c r="AR84" s="921"/>
      <c r="AS84" s="921"/>
      <c r="AT84" s="921"/>
      <c r="AU84" s="921"/>
      <c r="AV84" s="921"/>
      <c r="AW84" s="921"/>
      <c r="AX84" s="921"/>
      <c r="AY84" s="921"/>
      <c r="AZ84" s="922"/>
      <c r="BA84" s="922"/>
      <c r="BB84" s="922"/>
      <c r="BC84" s="922"/>
      <c r="BD84" s="923"/>
      <c r="BE84" s="55"/>
      <c r="BF84" s="55"/>
      <c r="BG84" s="55"/>
      <c r="BH84" s="55"/>
      <c r="BI84" s="55"/>
      <c r="BJ84" s="55"/>
      <c r="BK84" s="55"/>
      <c r="BL84" s="55"/>
      <c r="BM84" s="55"/>
      <c r="BN84" s="55"/>
      <c r="BO84" s="55"/>
      <c r="BP84" s="55"/>
      <c r="BQ84" s="52">
        <v>78</v>
      </c>
      <c r="BR84" s="73"/>
      <c r="BS84" s="891"/>
      <c r="BT84" s="892"/>
      <c r="BU84" s="892"/>
      <c r="BV84" s="892"/>
      <c r="BW84" s="892"/>
      <c r="BX84" s="892"/>
      <c r="BY84" s="892"/>
      <c r="BZ84" s="892"/>
      <c r="CA84" s="892"/>
      <c r="CB84" s="892"/>
      <c r="CC84" s="892"/>
      <c r="CD84" s="892"/>
      <c r="CE84" s="892"/>
      <c r="CF84" s="892"/>
      <c r="CG84" s="893"/>
      <c r="CH84" s="894"/>
      <c r="CI84" s="895"/>
      <c r="CJ84" s="895"/>
      <c r="CK84" s="895"/>
      <c r="CL84" s="896"/>
      <c r="CM84" s="894"/>
      <c r="CN84" s="895"/>
      <c r="CO84" s="895"/>
      <c r="CP84" s="895"/>
      <c r="CQ84" s="896"/>
      <c r="CR84" s="894"/>
      <c r="CS84" s="895"/>
      <c r="CT84" s="895"/>
      <c r="CU84" s="895"/>
      <c r="CV84" s="896"/>
      <c r="CW84" s="894"/>
      <c r="CX84" s="895"/>
      <c r="CY84" s="895"/>
      <c r="CZ84" s="895"/>
      <c r="DA84" s="896"/>
      <c r="DB84" s="894"/>
      <c r="DC84" s="895"/>
      <c r="DD84" s="895"/>
      <c r="DE84" s="895"/>
      <c r="DF84" s="896"/>
      <c r="DG84" s="894"/>
      <c r="DH84" s="895"/>
      <c r="DI84" s="895"/>
      <c r="DJ84" s="895"/>
      <c r="DK84" s="896"/>
      <c r="DL84" s="894"/>
      <c r="DM84" s="895"/>
      <c r="DN84" s="895"/>
      <c r="DO84" s="895"/>
      <c r="DP84" s="896"/>
      <c r="DQ84" s="894"/>
      <c r="DR84" s="895"/>
      <c r="DS84" s="895"/>
      <c r="DT84" s="895"/>
      <c r="DU84" s="896"/>
      <c r="DV84" s="891"/>
      <c r="DW84" s="892"/>
      <c r="DX84" s="892"/>
      <c r="DY84" s="892"/>
      <c r="DZ84" s="897"/>
      <c r="EA84" s="48"/>
    </row>
    <row r="85" spans="1:131" ht="26.25" customHeight="1" x14ac:dyDescent="0.2">
      <c r="A85" s="52">
        <v>18</v>
      </c>
      <c r="B85" s="676"/>
      <c r="C85" s="677"/>
      <c r="D85" s="677"/>
      <c r="E85" s="677"/>
      <c r="F85" s="677"/>
      <c r="G85" s="677"/>
      <c r="H85" s="677"/>
      <c r="I85" s="677"/>
      <c r="J85" s="677"/>
      <c r="K85" s="677"/>
      <c r="L85" s="677"/>
      <c r="M85" s="677"/>
      <c r="N85" s="677"/>
      <c r="O85" s="677"/>
      <c r="P85" s="678"/>
      <c r="Q85" s="920"/>
      <c r="R85" s="921"/>
      <c r="S85" s="921"/>
      <c r="T85" s="921"/>
      <c r="U85" s="921"/>
      <c r="V85" s="921"/>
      <c r="W85" s="921"/>
      <c r="X85" s="921"/>
      <c r="Y85" s="921"/>
      <c r="Z85" s="921"/>
      <c r="AA85" s="921"/>
      <c r="AB85" s="921"/>
      <c r="AC85" s="921"/>
      <c r="AD85" s="921"/>
      <c r="AE85" s="921"/>
      <c r="AF85" s="921"/>
      <c r="AG85" s="921"/>
      <c r="AH85" s="921"/>
      <c r="AI85" s="921"/>
      <c r="AJ85" s="921"/>
      <c r="AK85" s="921"/>
      <c r="AL85" s="921"/>
      <c r="AM85" s="921"/>
      <c r="AN85" s="921"/>
      <c r="AO85" s="921"/>
      <c r="AP85" s="921"/>
      <c r="AQ85" s="921"/>
      <c r="AR85" s="921"/>
      <c r="AS85" s="921"/>
      <c r="AT85" s="921"/>
      <c r="AU85" s="921"/>
      <c r="AV85" s="921"/>
      <c r="AW85" s="921"/>
      <c r="AX85" s="921"/>
      <c r="AY85" s="921"/>
      <c r="AZ85" s="922"/>
      <c r="BA85" s="922"/>
      <c r="BB85" s="922"/>
      <c r="BC85" s="922"/>
      <c r="BD85" s="923"/>
      <c r="BE85" s="55"/>
      <c r="BF85" s="55"/>
      <c r="BG85" s="55"/>
      <c r="BH85" s="55"/>
      <c r="BI85" s="55"/>
      <c r="BJ85" s="55"/>
      <c r="BK85" s="55"/>
      <c r="BL85" s="55"/>
      <c r="BM85" s="55"/>
      <c r="BN85" s="55"/>
      <c r="BO85" s="55"/>
      <c r="BP85" s="55"/>
      <c r="BQ85" s="52">
        <v>79</v>
      </c>
      <c r="BR85" s="73"/>
      <c r="BS85" s="891"/>
      <c r="BT85" s="892"/>
      <c r="BU85" s="892"/>
      <c r="BV85" s="892"/>
      <c r="BW85" s="892"/>
      <c r="BX85" s="892"/>
      <c r="BY85" s="892"/>
      <c r="BZ85" s="892"/>
      <c r="CA85" s="892"/>
      <c r="CB85" s="892"/>
      <c r="CC85" s="892"/>
      <c r="CD85" s="892"/>
      <c r="CE85" s="892"/>
      <c r="CF85" s="892"/>
      <c r="CG85" s="893"/>
      <c r="CH85" s="894"/>
      <c r="CI85" s="895"/>
      <c r="CJ85" s="895"/>
      <c r="CK85" s="895"/>
      <c r="CL85" s="896"/>
      <c r="CM85" s="894"/>
      <c r="CN85" s="895"/>
      <c r="CO85" s="895"/>
      <c r="CP85" s="895"/>
      <c r="CQ85" s="896"/>
      <c r="CR85" s="894"/>
      <c r="CS85" s="895"/>
      <c r="CT85" s="895"/>
      <c r="CU85" s="895"/>
      <c r="CV85" s="896"/>
      <c r="CW85" s="894"/>
      <c r="CX85" s="895"/>
      <c r="CY85" s="895"/>
      <c r="CZ85" s="895"/>
      <c r="DA85" s="896"/>
      <c r="DB85" s="894"/>
      <c r="DC85" s="895"/>
      <c r="DD85" s="895"/>
      <c r="DE85" s="895"/>
      <c r="DF85" s="896"/>
      <c r="DG85" s="894"/>
      <c r="DH85" s="895"/>
      <c r="DI85" s="895"/>
      <c r="DJ85" s="895"/>
      <c r="DK85" s="896"/>
      <c r="DL85" s="894"/>
      <c r="DM85" s="895"/>
      <c r="DN85" s="895"/>
      <c r="DO85" s="895"/>
      <c r="DP85" s="896"/>
      <c r="DQ85" s="894"/>
      <c r="DR85" s="895"/>
      <c r="DS85" s="895"/>
      <c r="DT85" s="895"/>
      <c r="DU85" s="896"/>
      <c r="DV85" s="891"/>
      <c r="DW85" s="892"/>
      <c r="DX85" s="892"/>
      <c r="DY85" s="892"/>
      <c r="DZ85" s="897"/>
      <c r="EA85" s="48"/>
    </row>
    <row r="86" spans="1:131" ht="26.25" customHeight="1" x14ac:dyDescent="0.2">
      <c r="A86" s="52">
        <v>19</v>
      </c>
      <c r="B86" s="676"/>
      <c r="C86" s="677"/>
      <c r="D86" s="677"/>
      <c r="E86" s="677"/>
      <c r="F86" s="677"/>
      <c r="G86" s="677"/>
      <c r="H86" s="677"/>
      <c r="I86" s="677"/>
      <c r="J86" s="677"/>
      <c r="K86" s="677"/>
      <c r="L86" s="677"/>
      <c r="M86" s="677"/>
      <c r="N86" s="677"/>
      <c r="O86" s="677"/>
      <c r="P86" s="678"/>
      <c r="Q86" s="920"/>
      <c r="R86" s="921"/>
      <c r="S86" s="921"/>
      <c r="T86" s="921"/>
      <c r="U86" s="921"/>
      <c r="V86" s="921"/>
      <c r="W86" s="921"/>
      <c r="X86" s="921"/>
      <c r="Y86" s="921"/>
      <c r="Z86" s="921"/>
      <c r="AA86" s="921"/>
      <c r="AB86" s="921"/>
      <c r="AC86" s="921"/>
      <c r="AD86" s="921"/>
      <c r="AE86" s="921"/>
      <c r="AF86" s="921"/>
      <c r="AG86" s="921"/>
      <c r="AH86" s="921"/>
      <c r="AI86" s="921"/>
      <c r="AJ86" s="921"/>
      <c r="AK86" s="921"/>
      <c r="AL86" s="921"/>
      <c r="AM86" s="921"/>
      <c r="AN86" s="921"/>
      <c r="AO86" s="921"/>
      <c r="AP86" s="921"/>
      <c r="AQ86" s="921"/>
      <c r="AR86" s="921"/>
      <c r="AS86" s="921"/>
      <c r="AT86" s="921"/>
      <c r="AU86" s="921"/>
      <c r="AV86" s="921"/>
      <c r="AW86" s="921"/>
      <c r="AX86" s="921"/>
      <c r="AY86" s="921"/>
      <c r="AZ86" s="922"/>
      <c r="BA86" s="922"/>
      <c r="BB86" s="922"/>
      <c r="BC86" s="922"/>
      <c r="BD86" s="923"/>
      <c r="BE86" s="55"/>
      <c r="BF86" s="55"/>
      <c r="BG86" s="55"/>
      <c r="BH86" s="55"/>
      <c r="BI86" s="55"/>
      <c r="BJ86" s="55"/>
      <c r="BK86" s="55"/>
      <c r="BL86" s="55"/>
      <c r="BM86" s="55"/>
      <c r="BN86" s="55"/>
      <c r="BO86" s="55"/>
      <c r="BP86" s="55"/>
      <c r="BQ86" s="52">
        <v>80</v>
      </c>
      <c r="BR86" s="73"/>
      <c r="BS86" s="891"/>
      <c r="BT86" s="892"/>
      <c r="BU86" s="892"/>
      <c r="BV86" s="892"/>
      <c r="BW86" s="892"/>
      <c r="BX86" s="892"/>
      <c r="BY86" s="892"/>
      <c r="BZ86" s="892"/>
      <c r="CA86" s="892"/>
      <c r="CB86" s="892"/>
      <c r="CC86" s="892"/>
      <c r="CD86" s="892"/>
      <c r="CE86" s="892"/>
      <c r="CF86" s="892"/>
      <c r="CG86" s="893"/>
      <c r="CH86" s="894"/>
      <c r="CI86" s="895"/>
      <c r="CJ86" s="895"/>
      <c r="CK86" s="895"/>
      <c r="CL86" s="896"/>
      <c r="CM86" s="894"/>
      <c r="CN86" s="895"/>
      <c r="CO86" s="895"/>
      <c r="CP86" s="895"/>
      <c r="CQ86" s="896"/>
      <c r="CR86" s="894"/>
      <c r="CS86" s="895"/>
      <c r="CT86" s="895"/>
      <c r="CU86" s="895"/>
      <c r="CV86" s="896"/>
      <c r="CW86" s="894"/>
      <c r="CX86" s="895"/>
      <c r="CY86" s="895"/>
      <c r="CZ86" s="895"/>
      <c r="DA86" s="896"/>
      <c r="DB86" s="894"/>
      <c r="DC86" s="895"/>
      <c r="DD86" s="895"/>
      <c r="DE86" s="895"/>
      <c r="DF86" s="896"/>
      <c r="DG86" s="894"/>
      <c r="DH86" s="895"/>
      <c r="DI86" s="895"/>
      <c r="DJ86" s="895"/>
      <c r="DK86" s="896"/>
      <c r="DL86" s="894"/>
      <c r="DM86" s="895"/>
      <c r="DN86" s="895"/>
      <c r="DO86" s="895"/>
      <c r="DP86" s="896"/>
      <c r="DQ86" s="894"/>
      <c r="DR86" s="895"/>
      <c r="DS86" s="895"/>
      <c r="DT86" s="895"/>
      <c r="DU86" s="896"/>
      <c r="DV86" s="891"/>
      <c r="DW86" s="892"/>
      <c r="DX86" s="892"/>
      <c r="DY86" s="892"/>
      <c r="DZ86" s="897"/>
      <c r="EA86" s="48"/>
    </row>
    <row r="87" spans="1:131" ht="26.25" customHeight="1" x14ac:dyDescent="0.2">
      <c r="A87" s="57">
        <v>20</v>
      </c>
      <c r="B87" s="913"/>
      <c r="C87" s="914"/>
      <c r="D87" s="914"/>
      <c r="E87" s="914"/>
      <c r="F87" s="914"/>
      <c r="G87" s="914"/>
      <c r="H87" s="914"/>
      <c r="I87" s="914"/>
      <c r="J87" s="914"/>
      <c r="K87" s="914"/>
      <c r="L87" s="914"/>
      <c r="M87" s="914"/>
      <c r="N87" s="914"/>
      <c r="O87" s="914"/>
      <c r="P87" s="915"/>
      <c r="Q87" s="916"/>
      <c r="R87" s="917"/>
      <c r="S87" s="917"/>
      <c r="T87" s="917"/>
      <c r="U87" s="917"/>
      <c r="V87" s="917"/>
      <c r="W87" s="917"/>
      <c r="X87" s="917"/>
      <c r="Y87" s="917"/>
      <c r="Z87" s="917"/>
      <c r="AA87" s="917"/>
      <c r="AB87" s="917"/>
      <c r="AC87" s="917"/>
      <c r="AD87" s="917"/>
      <c r="AE87" s="917"/>
      <c r="AF87" s="917"/>
      <c r="AG87" s="917"/>
      <c r="AH87" s="917"/>
      <c r="AI87" s="917"/>
      <c r="AJ87" s="917"/>
      <c r="AK87" s="917"/>
      <c r="AL87" s="917"/>
      <c r="AM87" s="917"/>
      <c r="AN87" s="917"/>
      <c r="AO87" s="917"/>
      <c r="AP87" s="917"/>
      <c r="AQ87" s="917"/>
      <c r="AR87" s="917"/>
      <c r="AS87" s="917"/>
      <c r="AT87" s="917"/>
      <c r="AU87" s="917"/>
      <c r="AV87" s="917"/>
      <c r="AW87" s="917"/>
      <c r="AX87" s="917"/>
      <c r="AY87" s="917"/>
      <c r="AZ87" s="918"/>
      <c r="BA87" s="918"/>
      <c r="BB87" s="918"/>
      <c r="BC87" s="918"/>
      <c r="BD87" s="919"/>
      <c r="BE87" s="55"/>
      <c r="BF87" s="55"/>
      <c r="BG87" s="55"/>
      <c r="BH87" s="55"/>
      <c r="BI87" s="55"/>
      <c r="BJ87" s="55"/>
      <c r="BK87" s="55"/>
      <c r="BL87" s="55"/>
      <c r="BM87" s="55"/>
      <c r="BN87" s="55"/>
      <c r="BO87" s="55"/>
      <c r="BP87" s="55"/>
      <c r="BQ87" s="52">
        <v>81</v>
      </c>
      <c r="BR87" s="73"/>
      <c r="BS87" s="891"/>
      <c r="BT87" s="892"/>
      <c r="BU87" s="892"/>
      <c r="BV87" s="892"/>
      <c r="BW87" s="892"/>
      <c r="BX87" s="892"/>
      <c r="BY87" s="892"/>
      <c r="BZ87" s="892"/>
      <c r="CA87" s="892"/>
      <c r="CB87" s="892"/>
      <c r="CC87" s="892"/>
      <c r="CD87" s="892"/>
      <c r="CE87" s="892"/>
      <c r="CF87" s="892"/>
      <c r="CG87" s="893"/>
      <c r="CH87" s="894"/>
      <c r="CI87" s="895"/>
      <c r="CJ87" s="895"/>
      <c r="CK87" s="895"/>
      <c r="CL87" s="896"/>
      <c r="CM87" s="894"/>
      <c r="CN87" s="895"/>
      <c r="CO87" s="895"/>
      <c r="CP87" s="895"/>
      <c r="CQ87" s="896"/>
      <c r="CR87" s="894"/>
      <c r="CS87" s="895"/>
      <c r="CT87" s="895"/>
      <c r="CU87" s="895"/>
      <c r="CV87" s="896"/>
      <c r="CW87" s="894"/>
      <c r="CX87" s="895"/>
      <c r="CY87" s="895"/>
      <c r="CZ87" s="895"/>
      <c r="DA87" s="896"/>
      <c r="DB87" s="894"/>
      <c r="DC87" s="895"/>
      <c r="DD87" s="895"/>
      <c r="DE87" s="895"/>
      <c r="DF87" s="896"/>
      <c r="DG87" s="894"/>
      <c r="DH87" s="895"/>
      <c r="DI87" s="895"/>
      <c r="DJ87" s="895"/>
      <c r="DK87" s="896"/>
      <c r="DL87" s="894"/>
      <c r="DM87" s="895"/>
      <c r="DN87" s="895"/>
      <c r="DO87" s="895"/>
      <c r="DP87" s="896"/>
      <c r="DQ87" s="894"/>
      <c r="DR87" s="895"/>
      <c r="DS87" s="895"/>
      <c r="DT87" s="895"/>
      <c r="DU87" s="896"/>
      <c r="DV87" s="891"/>
      <c r="DW87" s="892"/>
      <c r="DX87" s="892"/>
      <c r="DY87" s="892"/>
      <c r="DZ87" s="897"/>
      <c r="EA87" s="48"/>
    </row>
    <row r="88" spans="1:131" ht="26.25" customHeight="1" thickBot="1" x14ac:dyDescent="0.25">
      <c r="A88" s="53" t="s">
        <v>247</v>
      </c>
      <c r="B88" s="898" t="s">
        <v>160</v>
      </c>
      <c r="C88" s="899"/>
      <c r="D88" s="899"/>
      <c r="E88" s="899"/>
      <c r="F88" s="899"/>
      <c r="G88" s="899"/>
      <c r="H88" s="899"/>
      <c r="I88" s="899"/>
      <c r="J88" s="899"/>
      <c r="K88" s="899"/>
      <c r="L88" s="899"/>
      <c r="M88" s="899"/>
      <c r="N88" s="899"/>
      <c r="O88" s="899"/>
      <c r="P88" s="900"/>
      <c r="Q88" s="908"/>
      <c r="R88" s="909"/>
      <c r="S88" s="909"/>
      <c r="T88" s="909"/>
      <c r="U88" s="909"/>
      <c r="V88" s="909"/>
      <c r="W88" s="909"/>
      <c r="X88" s="909"/>
      <c r="Y88" s="909"/>
      <c r="Z88" s="909"/>
      <c r="AA88" s="909"/>
      <c r="AB88" s="909"/>
      <c r="AC88" s="909"/>
      <c r="AD88" s="909"/>
      <c r="AE88" s="909"/>
      <c r="AF88" s="910">
        <v>3629083</v>
      </c>
      <c r="AG88" s="910"/>
      <c r="AH88" s="910"/>
      <c r="AI88" s="910"/>
      <c r="AJ88" s="910"/>
      <c r="AK88" s="909"/>
      <c r="AL88" s="909"/>
      <c r="AM88" s="909"/>
      <c r="AN88" s="909"/>
      <c r="AO88" s="909"/>
      <c r="AP88" s="910"/>
      <c r="AQ88" s="910"/>
      <c r="AR88" s="910"/>
      <c r="AS88" s="910"/>
      <c r="AT88" s="910"/>
      <c r="AU88" s="910"/>
      <c r="AV88" s="910"/>
      <c r="AW88" s="910"/>
      <c r="AX88" s="910"/>
      <c r="AY88" s="910"/>
      <c r="AZ88" s="911"/>
      <c r="BA88" s="911"/>
      <c r="BB88" s="911"/>
      <c r="BC88" s="911"/>
      <c r="BD88" s="912"/>
      <c r="BE88" s="55"/>
      <c r="BF88" s="55"/>
      <c r="BG88" s="55"/>
      <c r="BH88" s="55"/>
      <c r="BI88" s="55"/>
      <c r="BJ88" s="55"/>
      <c r="BK88" s="55"/>
      <c r="BL88" s="55"/>
      <c r="BM88" s="55"/>
      <c r="BN88" s="55"/>
      <c r="BO88" s="55"/>
      <c r="BP88" s="55"/>
      <c r="BQ88" s="52">
        <v>82</v>
      </c>
      <c r="BR88" s="73"/>
      <c r="BS88" s="891"/>
      <c r="BT88" s="892"/>
      <c r="BU88" s="892"/>
      <c r="BV88" s="892"/>
      <c r="BW88" s="892"/>
      <c r="BX88" s="892"/>
      <c r="BY88" s="892"/>
      <c r="BZ88" s="892"/>
      <c r="CA88" s="892"/>
      <c r="CB88" s="892"/>
      <c r="CC88" s="892"/>
      <c r="CD88" s="892"/>
      <c r="CE88" s="892"/>
      <c r="CF88" s="892"/>
      <c r="CG88" s="893"/>
      <c r="CH88" s="894"/>
      <c r="CI88" s="895"/>
      <c r="CJ88" s="895"/>
      <c r="CK88" s="895"/>
      <c r="CL88" s="896"/>
      <c r="CM88" s="894"/>
      <c r="CN88" s="895"/>
      <c r="CO88" s="895"/>
      <c r="CP88" s="895"/>
      <c r="CQ88" s="896"/>
      <c r="CR88" s="894"/>
      <c r="CS88" s="895"/>
      <c r="CT88" s="895"/>
      <c r="CU88" s="895"/>
      <c r="CV88" s="896"/>
      <c r="CW88" s="894"/>
      <c r="CX88" s="895"/>
      <c r="CY88" s="895"/>
      <c r="CZ88" s="895"/>
      <c r="DA88" s="896"/>
      <c r="DB88" s="894"/>
      <c r="DC88" s="895"/>
      <c r="DD88" s="895"/>
      <c r="DE88" s="895"/>
      <c r="DF88" s="896"/>
      <c r="DG88" s="894"/>
      <c r="DH88" s="895"/>
      <c r="DI88" s="895"/>
      <c r="DJ88" s="895"/>
      <c r="DK88" s="896"/>
      <c r="DL88" s="894"/>
      <c r="DM88" s="895"/>
      <c r="DN88" s="895"/>
      <c r="DO88" s="895"/>
      <c r="DP88" s="896"/>
      <c r="DQ88" s="894"/>
      <c r="DR88" s="895"/>
      <c r="DS88" s="895"/>
      <c r="DT88" s="895"/>
      <c r="DU88" s="896"/>
      <c r="DV88" s="891"/>
      <c r="DW88" s="892"/>
      <c r="DX88" s="892"/>
      <c r="DY88" s="892"/>
      <c r="DZ88" s="897"/>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891"/>
      <c r="BT89" s="892"/>
      <c r="BU89" s="892"/>
      <c r="BV89" s="892"/>
      <c r="BW89" s="892"/>
      <c r="BX89" s="892"/>
      <c r="BY89" s="892"/>
      <c r="BZ89" s="892"/>
      <c r="CA89" s="892"/>
      <c r="CB89" s="892"/>
      <c r="CC89" s="892"/>
      <c r="CD89" s="892"/>
      <c r="CE89" s="892"/>
      <c r="CF89" s="892"/>
      <c r="CG89" s="893"/>
      <c r="CH89" s="894"/>
      <c r="CI89" s="895"/>
      <c r="CJ89" s="895"/>
      <c r="CK89" s="895"/>
      <c r="CL89" s="896"/>
      <c r="CM89" s="894"/>
      <c r="CN89" s="895"/>
      <c r="CO89" s="895"/>
      <c r="CP89" s="895"/>
      <c r="CQ89" s="896"/>
      <c r="CR89" s="894"/>
      <c r="CS89" s="895"/>
      <c r="CT89" s="895"/>
      <c r="CU89" s="895"/>
      <c r="CV89" s="896"/>
      <c r="CW89" s="894"/>
      <c r="CX89" s="895"/>
      <c r="CY89" s="895"/>
      <c r="CZ89" s="895"/>
      <c r="DA89" s="896"/>
      <c r="DB89" s="894"/>
      <c r="DC89" s="895"/>
      <c r="DD89" s="895"/>
      <c r="DE89" s="895"/>
      <c r="DF89" s="896"/>
      <c r="DG89" s="894"/>
      <c r="DH89" s="895"/>
      <c r="DI89" s="895"/>
      <c r="DJ89" s="895"/>
      <c r="DK89" s="896"/>
      <c r="DL89" s="894"/>
      <c r="DM89" s="895"/>
      <c r="DN89" s="895"/>
      <c r="DO89" s="895"/>
      <c r="DP89" s="896"/>
      <c r="DQ89" s="894"/>
      <c r="DR89" s="895"/>
      <c r="DS89" s="895"/>
      <c r="DT89" s="895"/>
      <c r="DU89" s="896"/>
      <c r="DV89" s="891"/>
      <c r="DW89" s="892"/>
      <c r="DX89" s="892"/>
      <c r="DY89" s="892"/>
      <c r="DZ89" s="897"/>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891"/>
      <c r="BT90" s="892"/>
      <c r="BU90" s="892"/>
      <c r="BV90" s="892"/>
      <c r="BW90" s="892"/>
      <c r="BX90" s="892"/>
      <c r="BY90" s="892"/>
      <c r="BZ90" s="892"/>
      <c r="CA90" s="892"/>
      <c r="CB90" s="892"/>
      <c r="CC90" s="892"/>
      <c r="CD90" s="892"/>
      <c r="CE90" s="892"/>
      <c r="CF90" s="892"/>
      <c r="CG90" s="893"/>
      <c r="CH90" s="894"/>
      <c r="CI90" s="895"/>
      <c r="CJ90" s="895"/>
      <c r="CK90" s="895"/>
      <c r="CL90" s="896"/>
      <c r="CM90" s="894"/>
      <c r="CN90" s="895"/>
      <c r="CO90" s="895"/>
      <c r="CP90" s="895"/>
      <c r="CQ90" s="896"/>
      <c r="CR90" s="894"/>
      <c r="CS90" s="895"/>
      <c r="CT90" s="895"/>
      <c r="CU90" s="895"/>
      <c r="CV90" s="896"/>
      <c r="CW90" s="894"/>
      <c r="CX90" s="895"/>
      <c r="CY90" s="895"/>
      <c r="CZ90" s="895"/>
      <c r="DA90" s="896"/>
      <c r="DB90" s="894"/>
      <c r="DC90" s="895"/>
      <c r="DD90" s="895"/>
      <c r="DE90" s="895"/>
      <c r="DF90" s="896"/>
      <c r="DG90" s="894"/>
      <c r="DH90" s="895"/>
      <c r="DI90" s="895"/>
      <c r="DJ90" s="895"/>
      <c r="DK90" s="896"/>
      <c r="DL90" s="894"/>
      <c r="DM90" s="895"/>
      <c r="DN90" s="895"/>
      <c r="DO90" s="895"/>
      <c r="DP90" s="896"/>
      <c r="DQ90" s="894"/>
      <c r="DR90" s="895"/>
      <c r="DS90" s="895"/>
      <c r="DT90" s="895"/>
      <c r="DU90" s="896"/>
      <c r="DV90" s="891"/>
      <c r="DW90" s="892"/>
      <c r="DX90" s="892"/>
      <c r="DY90" s="892"/>
      <c r="DZ90" s="897"/>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891"/>
      <c r="BT91" s="892"/>
      <c r="BU91" s="892"/>
      <c r="BV91" s="892"/>
      <c r="BW91" s="892"/>
      <c r="BX91" s="892"/>
      <c r="BY91" s="892"/>
      <c r="BZ91" s="892"/>
      <c r="CA91" s="892"/>
      <c r="CB91" s="892"/>
      <c r="CC91" s="892"/>
      <c r="CD91" s="892"/>
      <c r="CE91" s="892"/>
      <c r="CF91" s="892"/>
      <c r="CG91" s="893"/>
      <c r="CH91" s="894"/>
      <c r="CI91" s="895"/>
      <c r="CJ91" s="895"/>
      <c r="CK91" s="895"/>
      <c r="CL91" s="896"/>
      <c r="CM91" s="894"/>
      <c r="CN91" s="895"/>
      <c r="CO91" s="895"/>
      <c r="CP91" s="895"/>
      <c r="CQ91" s="896"/>
      <c r="CR91" s="894"/>
      <c r="CS91" s="895"/>
      <c r="CT91" s="895"/>
      <c r="CU91" s="895"/>
      <c r="CV91" s="896"/>
      <c r="CW91" s="894"/>
      <c r="CX91" s="895"/>
      <c r="CY91" s="895"/>
      <c r="CZ91" s="895"/>
      <c r="DA91" s="896"/>
      <c r="DB91" s="894"/>
      <c r="DC91" s="895"/>
      <c r="DD91" s="895"/>
      <c r="DE91" s="895"/>
      <c r="DF91" s="896"/>
      <c r="DG91" s="894"/>
      <c r="DH91" s="895"/>
      <c r="DI91" s="895"/>
      <c r="DJ91" s="895"/>
      <c r="DK91" s="896"/>
      <c r="DL91" s="894"/>
      <c r="DM91" s="895"/>
      <c r="DN91" s="895"/>
      <c r="DO91" s="895"/>
      <c r="DP91" s="896"/>
      <c r="DQ91" s="894"/>
      <c r="DR91" s="895"/>
      <c r="DS91" s="895"/>
      <c r="DT91" s="895"/>
      <c r="DU91" s="896"/>
      <c r="DV91" s="891"/>
      <c r="DW91" s="892"/>
      <c r="DX91" s="892"/>
      <c r="DY91" s="892"/>
      <c r="DZ91" s="897"/>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891"/>
      <c r="BT92" s="892"/>
      <c r="BU92" s="892"/>
      <c r="BV92" s="892"/>
      <c r="BW92" s="892"/>
      <c r="BX92" s="892"/>
      <c r="BY92" s="892"/>
      <c r="BZ92" s="892"/>
      <c r="CA92" s="892"/>
      <c r="CB92" s="892"/>
      <c r="CC92" s="892"/>
      <c r="CD92" s="892"/>
      <c r="CE92" s="892"/>
      <c r="CF92" s="892"/>
      <c r="CG92" s="893"/>
      <c r="CH92" s="894"/>
      <c r="CI92" s="895"/>
      <c r="CJ92" s="895"/>
      <c r="CK92" s="895"/>
      <c r="CL92" s="896"/>
      <c r="CM92" s="894"/>
      <c r="CN92" s="895"/>
      <c r="CO92" s="895"/>
      <c r="CP92" s="895"/>
      <c r="CQ92" s="896"/>
      <c r="CR92" s="894"/>
      <c r="CS92" s="895"/>
      <c r="CT92" s="895"/>
      <c r="CU92" s="895"/>
      <c r="CV92" s="896"/>
      <c r="CW92" s="894"/>
      <c r="CX92" s="895"/>
      <c r="CY92" s="895"/>
      <c r="CZ92" s="895"/>
      <c r="DA92" s="896"/>
      <c r="DB92" s="894"/>
      <c r="DC92" s="895"/>
      <c r="DD92" s="895"/>
      <c r="DE92" s="895"/>
      <c r="DF92" s="896"/>
      <c r="DG92" s="894"/>
      <c r="DH92" s="895"/>
      <c r="DI92" s="895"/>
      <c r="DJ92" s="895"/>
      <c r="DK92" s="896"/>
      <c r="DL92" s="894"/>
      <c r="DM92" s="895"/>
      <c r="DN92" s="895"/>
      <c r="DO92" s="895"/>
      <c r="DP92" s="896"/>
      <c r="DQ92" s="894"/>
      <c r="DR92" s="895"/>
      <c r="DS92" s="895"/>
      <c r="DT92" s="895"/>
      <c r="DU92" s="896"/>
      <c r="DV92" s="891"/>
      <c r="DW92" s="892"/>
      <c r="DX92" s="892"/>
      <c r="DY92" s="892"/>
      <c r="DZ92" s="897"/>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891"/>
      <c r="BT93" s="892"/>
      <c r="BU93" s="892"/>
      <c r="BV93" s="892"/>
      <c r="BW93" s="892"/>
      <c r="BX93" s="892"/>
      <c r="BY93" s="892"/>
      <c r="BZ93" s="892"/>
      <c r="CA93" s="892"/>
      <c r="CB93" s="892"/>
      <c r="CC93" s="892"/>
      <c r="CD93" s="892"/>
      <c r="CE93" s="892"/>
      <c r="CF93" s="892"/>
      <c r="CG93" s="893"/>
      <c r="CH93" s="894"/>
      <c r="CI93" s="895"/>
      <c r="CJ93" s="895"/>
      <c r="CK93" s="895"/>
      <c r="CL93" s="896"/>
      <c r="CM93" s="894"/>
      <c r="CN93" s="895"/>
      <c r="CO93" s="895"/>
      <c r="CP93" s="895"/>
      <c r="CQ93" s="896"/>
      <c r="CR93" s="894"/>
      <c r="CS93" s="895"/>
      <c r="CT93" s="895"/>
      <c r="CU93" s="895"/>
      <c r="CV93" s="896"/>
      <c r="CW93" s="894"/>
      <c r="CX93" s="895"/>
      <c r="CY93" s="895"/>
      <c r="CZ93" s="895"/>
      <c r="DA93" s="896"/>
      <c r="DB93" s="894"/>
      <c r="DC93" s="895"/>
      <c r="DD93" s="895"/>
      <c r="DE93" s="895"/>
      <c r="DF93" s="896"/>
      <c r="DG93" s="894"/>
      <c r="DH93" s="895"/>
      <c r="DI93" s="895"/>
      <c r="DJ93" s="895"/>
      <c r="DK93" s="896"/>
      <c r="DL93" s="894"/>
      <c r="DM93" s="895"/>
      <c r="DN93" s="895"/>
      <c r="DO93" s="895"/>
      <c r="DP93" s="896"/>
      <c r="DQ93" s="894"/>
      <c r="DR93" s="895"/>
      <c r="DS93" s="895"/>
      <c r="DT93" s="895"/>
      <c r="DU93" s="896"/>
      <c r="DV93" s="891"/>
      <c r="DW93" s="892"/>
      <c r="DX93" s="892"/>
      <c r="DY93" s="892"/>
      <c r="DZ93" s="897"/>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891"/>
      <c r="BT94" s="892"/>
      <c r="BU94" s="892"/>
      <c r="BV94" s="892"/>
      <c r="BW94" s="892"/>
      <c r="BX94" s="892"/>
      <c r="BY94" s="892"/>
      <c r="BZ94" s="892"/>
      <c r="CA94" s="892"/>
      <c r="CB94" s="892"/>
      <c r="CC94" s="892"/>
      <c r="CD94" s="892"/>
      <c r="CE94" s="892"/>
      <c r="CF94" s="892"/>
      <c r="CG94" s="893"/>
      <c r="CH94" s="894"/>
      <c r="CI94" s="895"/>
      <c r="CJ94" s="895"/>
      <c r="CK94" s="895"/>
      <c r="CL94" s="896"/>
      <c r="CM94" s="894"/>
      <c r="CN94" s="895"/>
      <c r="CO94" s="895"/>
      <c r="CP94" s="895"/>
      <c r="CQ94" s="896"/>
      <c r="CR94" s="894"/>
      <c r="CS94" s="895"/>
      <c r="CT94" s="895"/>
      <c r="CU94" s="895"/>
      <c r="CV94" s="896"/>
      <c r="CW94" s="894"/>
      <c r="CX94" s="895"/>
      <c r="CY94" s="895"/>
      <c r="CZ94" s="895"/>
      <c r="DA94" s="896"/>
      <c r="DB94" s="894"/>
      <c r="DC94" s="895"/>
      <c r="DD94" s="895"/>
      <c r="DE94" s="895"/>
      <c r="DF94" s="896"/>
      <c r="DG94" s="894"/>
      <c r="DH94" s="895"/>
      <c r="DI94" s="895"/>
      <c r="DJ94" s="895"/>
      <c r="DK94" s="896"/>
      <c r="DL94" s="894"/>
      <c r="DM94" s="895"/>
      <c r="DN94" s="895"/>
      <c r="DO94" s="895"/>
      <c r="DP94" s="896"/>
      <c r="DQ94" s="894"/>
      <c r="DR94" s="895"/>
      <c r="DS94" s="895"/>
      <c r="DT94" s="895"/>
      <c r="DU94" s="896"/>
      <c r="DV94" s="891"/>
      <c r="DW94" s="892"/>
      <c r="DX94" s="892"/>
      <c r="DY94" s="892"/>
      <c r="DZ94" s="897"/>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891"/>
      <c r="BT95" s="892"/>
      <c r="BU95" s="892"/>
      <c r="BV95" s="892"/>
      <c r="BW95" s="892"/>
      <c r="BX95" s="892"/>
      <c r="BY95" s="892"/>
      <c r="BZ95" s="892"/>
      <c r="CA95" s="892"/>
      <c r="CB95" s="892"/>
      <c r="CC95" s="892"/>
      <c r="CD95" s="892"/>
      <c r="CE95" s="892"/>
      <c r="CF95" s="892"/>
      <c r="CG95" s="893"/>
      <c r="CH95" s="894"/>
      <c r="CI95" s="895"/>
      <c r="CJ95" s="895"/>
      <c r="CK95" s="895"/>
      <c r="CL95" s="896"/>
      <c r="CM95" s="894"/>
      <c r="CN95" s="895"/>
      <c r="CO95" s="895"/>
      <c r="CP95" s="895"/>
      <c r="CQ95" s="896"/>
      <c r="CR95" s="894"/>
      <c r="CS95" s="895"/>
      <c r="CT95" s="895"/>
      <c r="CU95" s="895"/>
      <c r="CV95" s="896"/>
      <c r="CW95" s="894"/>
      <c r="CX95" s="895"/>
      <c r="CY95" s="895"/>
      <c r="CZ95" s="895"/>
      <c r="DA95" s="896"/>
      <c r="DB95" s="894"/>
      <c r="DC95" s="895"/>
      <c r="DD95" s="895"/>
      <c r="DE95" s="895"/>
      <c r="DF95" s="896"/>
      <c r="DG95" s="894"/>
      <c r="DH95" s="895"/>
      <c r="DI95" s="895"/>
      <c r="DJ95" s="895"/>
      <c r="DK95" s="896"/>
      <c r="DL95" s="894"/>
      <c r="DM95" s="895"/>
      <c r="DN95" s="895"/>
      <c r="DO95" s="895"/>
      <c r="DP95" s="896"/>
      <c r="DQ95" s="894"/>
      <c r="DR95" s="895"/>
      <c r="DS95" s="895"/>
      <c r="DT95" s="895"/>
      <c r="DU95" s="896"/>
      <c r="DV95" s="891"/>
      <c r="DW95" s="892"/>
      <c r="DX95" s="892"/>
      <c r="DY95" s="892"/>
      <c r="DZ95" s="897"/>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891"/>
      <c r="BT96" s="892"/>
      <c r="BU96" s="892"/>
      <c r="BV96" s="892"/>
      <c r="BW96" s="892"/>
      <c r="BX96" s="892"/>
      <c r="BY96" s="892"/>
      <c r="BZ96" s="892"/>
      <c r="CA96" s="892"/>
      <c r="CB96" s="892"/>
      <c r="CC96" s="892"/>
      <c r="CD96" s="892"/>
      <c r="CE96" s="892"/>
      <c r="CF96" s="892"/>
      <c r="CG96" s="893"/>
      <c r="CH96" s="894"/>
      <c r="CI96" s="895"/>
      <c r="CJ96" s="895"/>
      <c r="CK96" s="895"/>
      <c r="CL96" s="896"/>
      <c r="CM96" s="894"/>
      <c r="CN96" s="895"/>
      <c r="CO96" s="895"/>
      <c r="CP96" s="895"/>
      <c r="CQ96" s="896"/>
      <c r="CR96" s="894"/>
      <c r="CS96" s="895"/>
      <c r="CT96" s="895"/>
      <c r="CU96" s="895"/>
      <c r="CV96" s="896"/>
      <c r="CW96" s="894"/>
      <c r="CX96" s="895"/>
      <c r="CY96" s="895"/>
      <c r="CZ96" s="895"/>
      <c r="DA96" s="896"/>
      <c r="DB96" s="894"/>
      <c r="DC96" s="895"/>
      <c r="DD96" s="895"/>
      <c r="DE96" s="895"/>
      <c r="DF96" s="896"/>
      <c r="DG96" s="894"/>
      <c r="DH96" s="895"/>
      <c r="DI96" s="895"/>
      <c r="DJ96" s="895"/>
      <c r="DK96" s="896"/>
      <c r="DL96" s="894"/>
      <c r="DM96" s="895"/>
      <c r="DN96" s="895"/>
      <c r="DO96" s="895"/>
      <c r="DP96" s="896"/>
      <c r="DQ96" s="894"/>
      <c r="DR96" s="895"/>
      <c r="DS96" s="895"/>
      <c r="DT96" s="895"/>
      <c r="DU96" s="896"/>
      <c r="DV96" s="891"/>
      <c r="DW96" s="892"/>
      <c r="DX96" s="892"/>
      <c r="DY96" s="892"/>
      <c r="DZ96" s="897"/>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891"/>
      <c r="BT97" s="892"/>
      <c r="BU97" s="892"/>
      <c r="BV97" s="892"/>
      <c r="BW97" s="892"/>
      <c r="BX97" s="892"/>
      <c r="BY97" s="892"/>
      <c r="BZ97" s="892"/>
      <c r="CA97" s="892"/>
      <c r="CB97" s="892"/>
      <c r="CC97" s="892"/>
      <c r="CD97" s="892"/>
      <c r="CE97" s="892"/>
      <c r="CF97" s="892"/>
      <c r="CG97" s="893"/>
      <c r="CH97" s="894"/>
      <c r="CI97" s="895"/>
      <c r="CJ97" s="895"/>
      <c r="CK97" s="895"/>
      <c r="CL97" s="896"/>
      <c r="CM97" s="894"/>
      <c r="CN97" s="895"/>
      <c r="CO97" s="895"/>
      <c r="CP97" s="895"/>
      <c r="CQ97" s="896"/>
      <c r="CR97" s="894"/>
      <c r="CS97" s="895"/>
      <c r="CT97" s="895"/>
      <c r="CU97" s="895"/>
      <c r="CV97" s="896"/>
      <c r="CW97" s="894"/>
      <c r="CX97" s="895"/>
      <c r="CY97" s="895"/>
      <c r="CZ97" s="895"/>
      <c r="DA97" s="896"/>
      <c r="DB97" s="894"/>
      <c r="DC97" s="895"/>
      <c r="DD97" s="895"/>
      <c r="DE97" s="895"/>
      <c r="DF97" s="896"/>
      <c r="DG97" s="894"/>
      <c r="DH97" s="895"/>
      <c r="DI97" s="895"/>
      <c r="DJ97" s="895"/>
      <c r="DK97" s="896"/>
      <c r="DL97" s="894"/>
      <c r="DM97" s="895"/>
      <c r="DN97" s="895"/>
      <c r="DO97" s="895"/>
      <c r="DP97" s="896"/>
      <c r="DQ97" s="894"/>
      <c r="DR97" s="895"/>
      <c r="DS97" s="895"/>
      <c r="DT97" s="895"/>
      <c r="DU97" s="896"/>
      <c r="DV97" s="891"/>
      <c r="DW97" s="892"/>
      <c r="DX97" s="892"/>
      <c r="DY97" s="892"/>
      <c r="DZ97" s="897"/>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891"/>
      <c r="BT98" s="892"/>
      <c r="BU98" s="892"/>
      <c r="BV98" s="892"/>
      <c r="BW98" s="892"/>
      <c r="BX98" s="892"/>
      <c r="BY98" s="892"/>
      <c r="BZ98" s="892"/>
      <c r="CA98" s="892"/>
      <c r="CB98" s="892"/>
      <c r="CC98" s="892"/>
      <c r="CD98" s="892"/>
      <c r="CE98" s="892"/>
      <c r="CF98" s="892"/>
      <c r="CG98" s="893"/>
      <c r="CH98" s="894"/>
      <c r="CI98" s="895"/>
      <c r="CJ98" s="895"/>
      <c r="CK98" s="895"/>
      <c r="CL98" s="896"/>
      <c r="CM98" s="894"/>
      <c r="CN98" s="895"/>
      <c r="CO98" s="895"/>
      <c r="CP98" s="895"/>
      <c r="CQ98" s="896"/>
      <c r="CR98" s="894"/>
      <c r="CS98" s="895"/>
      <c r="CT98" s="895"/>
      <c r="CU98" s="895"/>
      <c r="CV98" s="896"/>
      <c r="CW98" s="894"/>
      <c r="CX98" s="895"/>
      <c r="CY98" s="895"/>
      <c r="CZ98" s="895"/>
      <c r="DA98" s="896"/>
      <c r="DB98" s="894"/>
      <c r="DC98" s="895"/>
      <c r="DD98" s="895"/>
      <c r="DE98" s="895"/>
      <c r="DF98" s="896"/>
      <c r="DG98" s="894"/>
      <c r="DH98" s="895"/>
      <c r="DI98" s="895"/>
      <c r="DJ98" s="895"/>
      <c r="DK98" s="896"/>
      <c r="DL98" s="894"/>
      <c r="DM98" s="895"/>
      <c r="DN98" s="895"/>
      <c r="DO98" s="895"/>
      <c r="DP98" s="896"/>
      <c r="DQ98" s="894"/>
      <c r="DR98" s="895"/>
      <c r="DS98" s="895"/>
      <c r="DT98" s="895"/>
      <c r="DU98" s="896"/>
      <c r="DV98" s="891"/>
      <c r="DW98" s="892"/>
      <c r="DX98" s="892"/>
      <c r="DY98" s="892"/>
      <c r="DZ98" s="897"/>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891"/>
      <c r="BT99" s="892"/>
      <c r="BU99" s="892"/>
      <c r="BV99" s="892"/>
      <c r="BW99" s="892"/>
      <c r="BX99" s="892"/>
      <c r="BY99" s="892"/>
      <c r="BZ99" s="892"/>
      <c r="CA99" s="892"/>
      <c r="CB99" s="892"/>
      <c r="CC99" s="892"/>
      <c r="CD99" s="892"/>
      <c r="CE99" s="892"/>
      <c r="CF99" s="892"/>
      <c r="CG99" s="893"/>
      <c r="CH99" s="894"/>
      <c r="CI99" s="895"/>
      <c r="CJ99" s="895"/>
      <c r="CK99" s="895"/>
      <c r="CL99" s="896"/>
      <c r="CM99" s="894"/>
      <c r="CN99" s="895"/>
      <c r="CO99" s="895"/>
      <c r="CP99" s="895"/>
      <c r="CQ99" s="896"/>
      <c r="CR99" s="894"/>
      <c r="CS99" s="895"/>
      <c r="CT99" s="895"/>
      <c r="CU99" s="895"/>
      <c r="CV99" s="896"/>
      <c r="CW99" s="894"/>
      <c r="CX99" s="895"/>
      <c r="CY99" s="895"/>
      <c r="CZ99" s="895"/>
      <c r="DA99" s="896"/>
      <c r="DB99" s="894"/>
      <c r="DC99" s="895"/>
      <c r="DD99" s="895"/>
      <c r="DE99" s="895"/>
      <c r="DF99" s="896"/>
      <c r="DG99" s="894"/>
      <c r="DH99" s="895"/>
      <c r="DI99" s="895"/>
      <c r="DJ99" s="895"/>
      <c r="DK99" s="896"/>
      <c r="DL99" s="894"/>
      <c r="DM99" s="895"/>
      <c r="DN99" s="895"/>
      <c r="DO99" s="895"/>
      <c r="DP99" s="896"/>
      <c r="DQ99" s="894"/>
      <c r="DR99" s="895"/>
      <c r="DS99" s="895"/>
      <c r="DT99" s="895"/>
      <c r="DU99" s="896"/>
      <c r="DV99" s="891"/>
      <c r="DW99" s="892"/>
      <c r="DX99" s="892"/>
      <c r="DY99" s="892"/>
      <c r="DZ99" s="897"/>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891"/>
      <c r="BT100" s="892"/>
      <c r="BU100" s="892"/>
      <c r="BV100" s="892"/>
      <c r="BW100" s="892"/>
      <c r="BX100" s="892"/>
      <c r="BY100" s="892"/>
      <c r="BZ100" s="892"/>
      <c r="CA100" s="892"/>
      <c r="CB100" s="892"/>
      <c r="CC100" s="892"/>
      <c r="CD100" s="892"/>
      <c r="CE100" s="892"/>
      <c r="CF100" s="892"/>
      <c r="CG100" s="893"/>
      <c r="CH100" s="894"/>
      <c r="CI100" s="895"/>
      <c r="CJ100" s="895"/>
      <c r="CK100" s="895"/>
      <c r="CL100" s="896"/>
      <c r="CM100" s="894"/>
      <c r="CN100" s="895"/>
      <c r="CO100" s="895"/>
      <c r="CP100" s="895"/>
      <c r="CQ100" s="896"/>
      <c r="CR100" s="894"/>
      <c r="CS100" s="895"/>
      <c r="CT100" s="895"/>
      <c r="CU100" s="895"/>
      <c r="CV100" s="896"/>
      <c r="CW100" s="894"/>
      <c r="CX100" s="895"/>
      <c r="CY100" s="895"/>
      <c r="CZ100" s="895"/>
      <c r="DA100" s="896"/>
      <c r="DB100" s="894"/>
      <c r="DC100" s="895"/>
      <c r="DD100" s="895"/>
      <c r="DE100" s="895"/>
      <c r="DF100" s="896"/>
      <c r="DG100" s="894"/>
      <c r="DH100" s="895"/>
      <c r="DI100" s="895"/>
      <c r="DJ100" s="895"/>
      <c r="DK100" s="896"/>
      <c r="DL100" s="894"/>
      <c r="DM100" s="895"/>
      <c r="DN100" s="895"/>
      <c r="DO100" s="895"/>
      <c r="DP100" s="896"/>
      <c r="DQ100" s="894"/>
      <c r="DR100" s="895"/>
      <c r="DS100" s="895"/>
      <c r="DT100" s="895"/>
      <c r="DU100" s="896"/>
      <c r="DV100" s="891"/>
      <c r="DW100" s="892"/>
      <c r="DX100" s="892"/>
      <c r="DY100" s="892"/>
      <c r="DZ100" s="897"/>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891"/>
      <c r="BT101" s="892"/>
      <c r="BU101" s="892"/>
      <c r="BV101" s="892"/>
      <c r="BW101" s="892"/>
      <c r="BX101" s="892"/>
      <c r="BY101" s="892"/>
      <c r="BZ101" s="892"/>
      <c r="CA101" s="892"/>
      <c r="CB101" s="892"/>
      <c r="CC101" s="892"/>
      <c r="CD101" s="892"/>
      <c r="CE101" s="892"/>
      <c r="CF101" s="892"/>
      <c r="CG101" s="893"/>
      <c r="CH101" s="894"/>
      <c r="CI101" s="895"/>
      <c r="CJ101" s="895"/>
      <c r="CK101" s="895"/>
      <c r="CL101" s="896"/>
      <c r="CM101" s="894"/>
      <c r="CN101" s="895"/>
      <c r="CO101" s="895"/>
      <c r="CP101" s="895"/>
      <c r="CQ101" s="896"/>
      <c r="CR101" s="894"/>
      <c r="CS101" s="895"/>
      <c r="CT101" s="895"/>
      <c r="CU101" s="895"/>
      <c r="CV101" s="896"/>
      <c r="CW101" s="894"/>
      <c r="CX101" s="895"/>
      <c r="CY101" s="895"/>
      <c r="CZ101" s="895"/>
      <c r="DA101" s="896"/>
      <c r="DB101" s="894"/>
      <c r="DC101" s="895"/>
      <c r="DD101" s="895"/>
      <c r="DE101" s="895"/>
      <c r="DF101" s="896"/>
      <c r="DG101" s="894"/>
      <c r="DH101" s="895"/>
      <c r="DI101" s="895"/>
      <c r="DJ101" s="895"/>
      <c r="DK101" s="896"/>
      <c r="DL101" s="894"/>
      <c r="DM101" s="895"/>
      <c r="DN101" s="895"/>
      <c r="DO101" s="895"/>
      <c r="DP101" s="896"/>
      <c r="DQ101" s="894"/>
      <c r="DR101" s="895"/>
      <c r="DS101" s="895"/>
      <c r="DT101" s="895"/>
      <c r="DU101" s="896"/>
      <c r="DV101" s="891"/>
      <c r="DW101" s="892"/>
      <c r="DX101" s="892"/>
      <c r="DY101" s="892"/>
      <c r="DZ101" s="897"/>
      <c r="EA101" s="48"/>
    </row>
    <row r="102" spans="1:131" ht="26.25" customHeight="1" thickBot="1" x14ac:dyDescent="0.2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247</v>
      </c>
      <c r="BR102" s="898" t="s">
        <v>449</v>
      </c>
      <c r="BS102" s="899"/>
      <c r="BT102" s="899"/>
      <c r="BU102" s="899"/>
      <c r="BV102" s="899"/>
      <c r="BW102" s="899"/>
      <c r="BX102" s="899"/>
      <c r="BY102" s="899"/>
      <c r="BZ102" s="899"/>
      <c r="CA102" s="899"/>
      <c r="CB102" s="899"/>
      <c r="CC102" s="899"/>
      <c r="CD102" s="899"/>
      <c r="CE102" s="899"/>
      <c r="CF102" s="899"/>
      <c r="CG102" s="900"/>
      <c r="CH102" s="901"/>
      <c r="CI102" s="902"/>
      <c r="CJ102" s="902"/>
      <c r="CK102" s="902"/>
      <c r="CL102" s="903"/>
      <c r="CM102" s="901"/>
      <c r="CN102" s="902"/>
      <c r="CO102" s="902"/>
      <c r="CP102" s="902"/>
      <c r="CQ102" s="903"/>
      <c r="CR102" s="904">
        <v>123</v>
      </c>
      <c r="CS102" s="905"/>
      <c r="CT102" s="905"/>
      <c r="CU102" s="905"/>
      <c r="CV102" s="906"/>
      <c r="CW102" s="904">
        <v>22</v>
      </c>
      <c r="CX102" s="905"/>
      <c r="CY102" s="905"/>
      <c r="CZ102" s="905"/>
      <c r="DA102" s="906"/>
      <c r="DB102" s="904"/>
      <c r="DC102" s="905"/>
      <c r="DD102" s="905"/>
      <c r="DE102" s="905"/>
      <c r="DF102" s="906"/>
      <c r="DG102" s="904"/>
      <c r="DH102" s="905"/>
      <c r="DI102" s="905"/>
      <c r="DJ102" s="905"/>
      <c r="DK102" s="906"/>
      <c r="DL102" s="904"/>
      <c r="DM102" s="905"/>
      <c r="DN102" s="905"/>
      <c r="DO102" s="905"/>
      <c r="DP102" s="906"/>
      <c r="DQ102" s="904"/>
      <c r="DR102" s="905"/>
      <c r="DS102" s="905"/>
      <c r="DT102" s="905"/>
      <c r="DU102" s="906"/>
      <c r="DV102" s="898"/>
      <c r="DW102" s="899"/>
      <c r="DX102" s="899"/>
      <c r="DY102" s="899"/>
      <c r="DZ102" s="907"/>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886" t="s">
        <v>466</v>
      </c>
      <c r="BR103" s="886"/>
      <c r="BS103" s="886"/>
      <c r="BT103" s="886"/>
      <c r="BU103" s="886"/>
      <c r="BV103" s="886"/>
      <c r="BW103" s="886"/>
      <c r="BX103" s="886"/>
      <c r="BY103" s="886"/>
      <c r="BZ103" s="886"/>
      <c r="CA103" s="886"/>
      <c r="CB103" s="886"/>
      <c r="CC103" s="886"/>
      <c r="CD103" s="886"/>
      <c r="CE103" s="886"/>
      <c r="CF103" s="886"/>
      <c r="CG103" s="886"/>
      <c r="CH103" s="886"/>
      <c r="CI103" s="886"/>
      <c r="CJ103" s="886"/>
      <c r="CK103" s="886"/>
      <c r="CL103" s="886"/>
      <c r="CM103" s="886"/>
      <c r="CN103" s="886"/>
      <c r="CO103" s="886"/>
      <c r="CP103" s="886"/>
      <c r="CQ103" s="886"/>
      <c r="CR103" s="886"/>
      <c r="CS103" s="886"/>
      <c r="CT103" s="886"/>
      <c r="CU103" s="886"/>
      <c r="CV103" s="886"/>
      <c r="CW103" s="886"/>
      <c r="CX103" s="886"/>
      <c r="CY103" s="886"/>
      <c r="CZ103" s="886"/>
      <c r="DA103" s="886"/>
      <c r="DB103" s="886"/>
      <c r="DC103" s="886"/>
      <c r="DD103" s="886"/>
      <c r="DE103" s="886"/>
      <c r="DF103" s="886"/>
      <c r="DG103" s="886"/>
      <c r="DH103" s="886"/>
      <c r="DI103" s="886"/>
      <c r="DJ103" s="886"/>
      <c r="DK103" s="886"/>
      <c r="DL103" s="886"/>
      <c r="DM103" s="886"/>
      <c r="DN103" s="886"/>
      <c r="DO103" s="886"/>
      <c r="DP103" s="886"/>
      <c r="DQ103" s="886"/>
      <c r="DR103" s="886"/>
      <c r="DS103" s="886"/>
      <c r="DT103" s="886"/>
      <c r="DU103" s="886"/>
      <c r="DV103" s="886"/>
      <c r="DW103" s="886"/>
      <c r="DX103" s="886"/>
      <c r="DY103" s="886"/>
      <c r="DZ103" s="886"/>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19" t="s">
        <v>467</v>
      </c>
      <c r="BR104" s="719"/>
      <c r="BS104" s="719"/>
      <c r="BT104" s="719"/>
      <c r="BU104" s="719"/>
      <c r="BV104" s="719"/>
      <c r="BW104" s="719"/>
      <c r="BX104" s="719"/>
      <c r="BY104" s="719"/>
      <c r="BZ104" s="719"/>
      <c r="CA104" s="719"/>
      <c r="CB104" s="719"/>
      <c r="CC104" s="719"/>
      <c r="CD104" s="719"/>
      <c r="CE104" s="719"/>
      <c r="CF104" s="719"/>
      <c r="CG104" s="719"/>
      <c r="CH104" s="719"/>
      <c r="CI104" s="719"/>
      <c r="CJ104" s="719"/>
      <c r="CK104" s="719"/>
      <c r="CL104" s="719"/>
      <c r="CM104" s="719"/>
      <c r="CN104" s="719"/>
      <c r="CO104" s="719"/>
      <c r="CP104" s="719"/>
      <c r="CQ104" s="719"/>
      <c r="CR104" s="719"/>
      <c r="CS104" s="719"/>
      <c r="CT104" s="719"/>
      <c r="CU104" s="719"/>
      <c r="CV104" s="719"/>
      <c r="CW104" s="719"/>
      <c r="CX104" s="719"/>
      <c r="CY104" s="719"/>
      <c r="CZ104" s="719"/>
      <c r="DA104" s="719"/>
      <c r="DB104" s="719"/>
      <c r="DC104" s="719"/>
      <c r="DD104" s="719"/>
      <c r="DE104" s="719"/>
      <c r="DF104" s="719"/>
      <c r="DG104" s="719"/>
      <c r="DH104" s="719"/>
      <c r="DI104" s="719"/>
      <c r="DJ104" s="719"/>
      <c r="DK104" s="719"/>
      <c r="DL104" s="719"/>
      <c r="DM104" s="719"/>
      <c r="DN104" s="719"/>
      <c r="DO104" s="719"/>
      <c r="DP104" s="719"/>
      <c r="DQ104" s="719"/>
      <c r="DR104" s="719"/>
      <c r="DS104" s="719"/>
      <c r="DT104" s="719"/>
      <c r="DU104" s="719"/>
      <c r="DV104" s="719"/>
      <c r="DW104" s="719"/>
      <c r="DX104" s="719"/>
      <c r="DY104" s="719"/>
      <c r="DZ104" s="719"/>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468</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279</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887" t="s">
        <v>469</v>
      </c>
      <c r="B108" s="888"/>
      <c r="C108" s="888"/>
      <c r="D108" s="888"/>
      <c r="E108" s="888"/>
      <c r="F108" s="888"/>
      <c r="G108" s="888"/>
      <c r="H108" s="888"/>
      <c r="I108" s="888"/>
      <c r="J108" s="888"/>
      <c r="K108" s="888"/>
      <c r="L108" s="888"/>
      <c r="M108" s="888"/>
      <c r="N108" s="888"/>
      <c r="O108" s="888"/>
      <c r="P108" s="888"/>
      <c r="Q108" s="888"/>
      <c r="R108" s="888"/>
      <c r="S108" s="888"/>
      <c r="T108" s="888"/>
      <c r="U108" s="888"/>
      <c r="V108" s="888"/>
      <c r="W108" s="888"/>
      <c r="X108" s="888"/>
      <c r="Y108" s="888"/>
      <c r="Z108" s="888"/>
      <c r="AA108" s="888"/>
      <c r="AB108" s="888"/>
      <c r="AC108" s="888"/>
      <c r="AD108" s="888"/>
      <c r="AE108" s="888"/>
      <c r="AF108" s="888"/>
      <c r="AG108" s="888"/>
      <c r="AH108" s="888"/>
      <c r="AI108" s="888"/>
      <c r="AJ108" s="888"/>
      <c r="AK108" s="888"/>
      <c r="AL108" s="888"/>
      <c r="AM108" s="888"/>
      <c r="AN108" s="888"/>
      <c r="AO108" s="888"/>
      <c r="AP108" s="888"/>
      <c r="AQ108" s="888"/>
      <c r="AR108" s="888"/>
      <c r="AS108" s="888"/>
      <c r="AT108" s="889"/>
      <c r="AU108" s="887" t="s">
        <v>197</v>
      </c>
      <c r="AV108" s="888"/>
      <c r="AW108" s="888"/>
      <c r="AX108" s="888"/>
      <c r="AY108" s="888"/>
      <c r="AZ108" s="888"/>
      <c r="BA108" s="888"/>
      <c r="BB108" s="888"/>
      <c r="BC108" s="888"/>
      <c r="BD108" s="888"/>
      <c r="BE108" s="888"/>
      <c r="BF108" s="888"/>
      <c r="BG108" s="888"/>
      <c r="BH108" s="888"/>
      <c r="BI108" s="888"/>
      <c r="BJ108" s="888"/>
      <c r="BK108" s="888"/>
      <c r="BL108" s="888"/>
      <c r="BM108" s="888"/>
      <c r="BN108" s="888"/>
      <c r="BO108" s="888"/>
      <c r="BP108" s="888"/>
      <c r="BQ108" s="888"/>
      <c r="BR108" s="888"/>
      <c r="BS108" s="888"/>
      <c r="BT108" s="888"/>
      <c r="BU108" s="888"/>
      <c r="BV108" s="888"/>
      <c r="BW108" s="888"/>
      <c r="BX108" s="888"/>
      <c r="BY108" s="888"/>
      <c r="BZ108" s="888"/>
      <c r="CA108" s="888"/>
      <c r="CB108" s="888"/>
      <c r="CC108" s="888"/>
      <c r="CD108" s="888"/>
      <c r="CE108" s="888"/>
      <c r="CF108" s="888"/>
      <c r="CG108" s="888"/>
      <c r="CH108" s="888"/>
      <c r="CI108" s="888"/>
      <c r="CJ108" s="888"/>
      <c r="CK108" s="888"/>
      <c r="CL108" s="888"/>
      <c r="CM108" s="888"/>
      <c r="CN108" s="888"/>
      <c r="CO108" s="888"/>
      <c r="CP108" s="888"/>
      <c r="CQ108" s="888"/>
      <c r="CR108" s="888"/>
      <c r="CS108" s="888"/>
      <c r="CT108" s="888"/>
      <c r="CU108" s="888"/>
      <c r="CV108" s="888"/>
      <c r="CW108" s="888"/>
      <c r="CX108" s="888"/>
      <c r="CY108" s="888"/>
      <c r="CZ108" s="888"/>
      <c r="DA108" s="888"/>
      <c r="DB108" s="888"/>
      <c r="DC108" s="888"/>
      <c r="DD108" s="888"/>
      <c r="DE108" s="888"/>
      <c r="DF108" s="888"/>
      <c r="DG108" s="888"/>
      <c r="DH108" s="888"/>
      <c r="DI108" s="888"/>
      <c r="DJ108" s="888"/>
      <c r="DK108" s="888"/>
      <c r="DL108" s="888"/>
      <c r="DM108" s="888"/>
      <c r="DN108" s="888"/>
      <c r="DO108" s="888"/>
      <c r="DP108" s="888"/>
      <c r="DQ108" s="888"/>
      <c r="DR108" s="888"/>
      <c r="DS108" s="888"/>
      <c r="DT108" s="888"/>
      <c r="DU108" s="888"/>
      <c r="DV108" s="888"/>
      <c r="DW108" s="888"/>
      <c r="DX108" s="888"/>
      <c r="DY108" s="888"/>
      <c r="DZ108" s="889"/>
    </row>
    <row r="109" spans="1:131" s="48" customFormat="1" ht="26.25" customHeight="1" x14ac:dyDescent="0.2">
      <c r="A109" s="730" t="s">
        <v>470</v>
      </c>
      <c r="B109" s="731"/>
      <c r="C109" s="731"/>
      <c r="D109" s="731"/>
      <c r="E109" s="731"/>
      <c r="F109" s="731"/>
      <c r="G109" s="731"/>
      <c r="H109" s="731"/>
      <c r="I109" s="731"/>
      <c r="J109" s="731"/>
      <c r="K109" s="731"/>
      <c r="L109" s="731"/>
      <c r="M109" s="731"/>
      <c r="N109" s="731"/>
      <c r="O109" s="731"/>
      <c r="P109" s="731"/>
      <c r="Q109" s="731"/>
      <c r="R109" s="731"/>
      <c r="S109" s="731"/>
      <c r="T109" s="731"/>
      <c r="U109" s="731"/>
      <c r="V109" s="731"/>
      <c r="W109" s="731"/>
      <c r="X109" s="731"/>
      <c r="Y109" s="731"/>
      <c r="Z109" s="732"/>
      <c r="AA109" s="733" t="s">
        <v>471</v>
      </c>
      <c r="AB109" s="731"/>
      <c r="AC109" s="731"/>
      <c r="AD109" s="731"/>
      <c r="AE109" s="732"/>
      <c r="AF109" s="733" t="s">
        <v>472</v>
      </c>
      <c r="AG109" s="731"/>
      <c r="AH109" s="731"/>
      <c r="AI109" s="731"/>
      <c r="AJ109" s="732"/>
      <c r="AK109" s="733" t="s">
        <v>183</v>
      </c>
      <c r="AL109" s="731"/>
      <c r="AM109" s="731"/>
      <c r="AN109" s="731"/>
      <c r="AO109" s="732"/>
      <c r="AP109" s="733" t="s">
        <v>474</v>
      </c>
      <c r="AQ109" s="731"/>
      <c r="AR109" s="731"/>
      <c r="AS109" s="731"/>
      <c r="AT109" s="734"/>
      <c r="AU109" s="730" t="s">
        <v>470</v>
      </c>
      <c r="AV109" s="731"/>
      <c r="AW109" s="731"/>
      <c r="AX109" s="731"/>
      <c r="AY109" s="731"/>
      <c r="AZ109" s="731"/>
      <c r="BA109" s="731"/>
      <c r="BB109" s="731"/>
      <c r="BC109" s="731"/>
      <c r="BD109" s="731"/>
      <c r="BE109" s="731"/>
      <c r="BF109" s="731"/>
      <c r="BG109" s="731"/>
      <c r="BH109" s="731"/>
      <c r="BI109" s="731"/>
      <c r="BJ109" s="731"/>
      <c r="BK109" s="731"/>
      <c r="BL109" s="731"/>
      <c r="BM109" s="731"/>
      <c r="BN109" s="731"/>
      <c r="BO109" s="731"/>
      <c r="BP109" s="732"/>
      <c r="BQ109" s="733" t="s">
        <v>471</v>
      </c>
      <c r="BR109" s="731"/>
      <c r="BS109" s="731"/>
      <c r="BT109" s="731"/>
      <c r="BU109" s="732"/>
      <c r="BV109" s="733" t="s">
        <v>472</v>
      </c>
      <c r="BW109" s="731"/>
      <c r="BX109" s="731"/>
      <c r="BY109" s="731"/>
      <c r="BZ109" s="732"/>
      <c r="CA109" s="733" t="s">
        <v>183</v>
      </c>
      <c r="CB109" s="731"/>
      <c r="CC109" s="731"/>
      <c r="CD109" s="731"/>
      <c r="CE109" s="732"/>
      <c r="CF109" s="890" t="s">
        <v>474</v>
      </c>
      <c r="CG109" s="890"/>
      <c r="CH109" s="890"/>
      <c r="CI109" s="890"/>
      <c r="CJ109" s="890"/>
      <c r="CK109" s="733" t="s">
        <v>93</v>
      </c>
      <c r="CL109" s="731"/>
      <c r="CM109" s="731"/>
      <c r="CN109" s="731"/>
      <c r="CO109" s="731"/>
      <c r="CP109" s="731"/>
      <c r="CQ109" s="731"/>
      <c r="CR109" s="731"/>
      <c r="CS109" s="731"/>
      <c r="CT109" s="731"/>
      <c r="CU109" s="731"/>
      <c r="CV109" s="731"/>
      <c r="CW109" s="731"/>
      <c r="CX109" s="731"/>
      <c r="CY109" s="731"/>
      <c r="CZ109" s="731"/>
      <c r="DA109" s="731"/>
      <c r="DB109" s="731"/>
      <c r="DC109" s="731"/>
      <c r="DD109" s="731"/>
      <c r="DE109" s="731"/>
      <c r="DF109" s="732"/>
      <c r="DG109" s="733" t="s">
        <v>471</v>
      </c>
      <c r="DH109" s="731"/>
      <c r="DI109" s="731"/>
      <c r="DJ109" s="731"/>
      <c r="DK109" s="732"/>
      <c r="DL109" s="733" t="s">
        <v>472</v>
      </c>
      <c r="DM109" s="731"/>
      <c r="DN109" s="731"/>
      <c r="DO109" s="731"/>
      <c r="DP109" s="732"/>
      <c r="DQ109" s="733" t="s">
        <v>183</v>
      </c>
      <c r="DR109" s="731"/>
      <c r="DS109" s="731"/>
      <c r="DT109" s="731"/>
      <c r="DU109" s="732"/>
      <c r="DV109" s="733" t="s">
        <v>474</v>
      </c>
      <c r="DW109" s="731"/>
      <c r="DX109" s="731"/>
      <c r="DY109" s="731"/>
      <c r="DZ109" s="734"/>
    </row>
    <row r="110" spans="1:131" s="48" customFormat="1" ht="26.25" customHeight="1" x14ac:dyDescent="0.2">
      <c r="A110" s="774" t="s">
        <v>331</v>
      </c>
      <c r="B110" s="775"/>
      <c r="C110" s="775"/>
      <c r="D110" s="775"/>
      <c r="E110" s="775"/>
      <c r="F110" s="775"/>
      <c r="G110" s="775"/>
      <c r="H110" s="775"/>
      <c r="I110" s="775"/>
      <c r="J110" s="775"/>
      <c r="K110" s="775"/>
      <c r="L110" s="775"/>
      <c r="M110" s="775"/>
      <c r="N110" s="775"/>
      <c r="O110" s="775"/>
      <c r="P110" s="775"/>
      <c r="Q110" s="775"/>
      <c r="R110" s="775"/>
      <c r="S110" s="775"/>
      <c r="T110" s="775"/>
      <c r="U110" s="775"/>
      <c r="V110" s="775"/>
      <c r="W110" s="775"/>
      <c r="X110" s="775"/>
      <c r="Y110" s="775"/>
      <c r="Z110" s="776"/>
      <c r="AA110" s="767">
        <v>723358</v>
      </c>
      <c r="AB110" s="768"/>
      <c r="AC110" s="768"/>
      <c r="AD110" s="768"/>
      <c r="AE110" s="769"/>
      <c r="AF110" s="770">
        <v>666313</v>
      </c>
      <c r="AG110" s="768"/>
      <c r="AH110" s="768"/>
      <c r="AI110" s="768"/>
      <c r="AJ110" s="769"/>
      <c r="AK110" s="770">
        <v>601150</v>
      </c>
      <c r="AL110" s="768"/>
      <c r="AM110" s="768"/>
      <c r="AN110" s="768"/>
      <c r="AO110" s="769"/>
      <c r="AP110" s="863">
        <v>19.8</v>
      </c>
      <c r="AQ110" s="864"/>
      <c r="AR110" s="864"/>
      <c r="AS110" s="864"/>
      <c r="AT110" s="865"/>
      <c r="AU110" s="866" t="s">
        <v>118</v>
      </c>
      <c r="AV110" s="867"/>
      <c r="AW110" s="867"/>
      <c r="AX110" s="867"/>
      <c r="AY110" s="867"/>
      <c r="AZ110" s="827" t="s">
        <v>475</v>
      </c>
      <c r="BA110" s="775"/>
      <c r="BB110" s="775"/>
      <c r="BC110" s="775"/>
      <c r="BD110" s="775"/>
      <c r="BE110" s="775"/>
      <c r="BF110" s="775"/>
      <c r="BG110" s="775"/>
      <c r="BH110" s="775"/>
      <c r="BI110" s="775"/>
      <c r="BJ110" s="775"/>
      <c r="BK110" s="775"/>
      <c r="BL110" s="775"/>
      <c r="BM110" s="775"/>
      <c r="BN110" s="775"/>
      <c r="BO110" s="775"/>
      <c r="BP110" s="776"/>
      <c r="BQ110" s="828">
        <v>6185566</v>
      </c>
      <c r="BR110" s="829"/>
      <c r="BS110" s="829"/>
      <c r="BT110" s="829"/>
      <c r="BU110" s="829"/>
      <c r="BV110" s="829">
        <v>5802275</v>
      </c>
      <c r="BW110" s="829"/>
      <c r="BX110" s="829"/>
      <c r="BY110" s="829"/>
      <c r="BZ110" s="829"/>
      <c r="CA110" s="829">
        <v>5993349</v>
      </c>
      <c r="CB110" s="829"/>
      <c r="CC110" s="829"/>
      <c r="CD110" s="829"/>
      <c r="CE110" s="829"/>
      <c r="CF110" s="853">
        <v>197.5</v>
      </c>
      <c r="CG110" s="854"/>
      <c r="CH110" s="854"/>
      <c r="CI110" s="854"/>
      <c r="CJ110" s="854"/>
      <c r="CK110" s="872" t="s">
        <v>387</v>
      </c>
      <c r="CL110" s="713"/>
      <c r="CM110" s="827" t="s">
        <v>59</v>
      </c>
      <c r="CN110" s="775"/>
      <c r="CO110" s="775"/>
      <c r="CP110" s="775"/>
      <c r="CQ110" s="775"/>
      <c r="CR110" s="775"/>
      <c r="CS110" s="775"/>
      <c r="CT110" s="775"/>
      <c r="CU110" s="775"/>
      <c r="CV110" s="775"/>
      <c r="CW110" s="775"/>
      <c r="CX110" s="775"/>
      <c r="CY110" s="775"/>
      <c r="CZ110" s="775"/>
      <c r="DA110" s="775"/>
      <c r="DB110" s="775"/>
      <c r="DC110" s="775"/>
      <c r="DD110" s="775"/>
      <c r="DE110" s="775"/>
      <c r="DF110" s="776"/>
      <c r="DG110" s="828">
        <v>79076</v>
      </c>
      <c r="DH110" s="829"/>
      <c r="DI110" s="829"/>
      <c r="DJ110" s="829"/>
      <c r="DK110" s="829"/>
      <c r="DL110" s="829">
        <v>80657</v>
      </c>
      <c r="DM110" s="829"/>
      <c r="DN110" s="829"/>
      <c r="DO110" s="829"/>
      <c r="DP110" s="829"/>
      <c r="DQ110" s="829">
        <v>77027</v>
      </c>
      <c r="DR110" s="829"/>
      <c r="DS110" s="829"/>
      <c r="DT110" s="829"/>
      <c r="DU110" s="829"/>
      <c r="DV110" s="830">
        <v>2.5</v>
      </c>
      <c r="DW110" s="830"/>
      <c r="DX110" s="830"/>
      <c r="DY110" s="830"/>
      <c r="DZ110" s="831"/>
    </row>
    <row r="111" spans="1:131" s="48" customFormat="1" ht="26.25" customHeight="1" x14ac:dyDescent="0.2">
      <c r="A111" s="718" t="s">
        <v>453</v>
      </c>
      <c r="B111" s="719"/>
      <c r="C111" s="719"/>
      <c r="D111" s="719"/>
      <c r="E111" s="719"/>
      <c r="F111" s="719"/>
      <c r="G111" s="719"/>
      <c r="H111" s="719"/>
      <c r="I111" s="719"/>
      <c r="J111" s="719"/>
      <c r="K111" s="719"/>
      <c r="L111" s="719"/>
      <c r="M111" s="719"/>
      <c r="N111" s="719"/>
      <c r="O111" s="719"/>
      <c r="P111" s="719"/>
      <c r="Q111" s="719"/>
      <c r="R111" s="719"/>
      <c r="S111" s="719"/>
      <c r="T111" s="719"/>
      <c r="U111" s="719"/>
      <c r="V111" s="719"/>
      <c r="W111" s="719"/>
      <c r="X111" s="719"/>
      <c r="Y111" s="719"/>
      <c r="Z111" s="885"/>
      <c r="AA111" s="723" t="s">
        <v>195</v>
      </c>
      <c r="AB111" s="724"/>
      <c r="AC111" s="724"/>
      <c r="AD111" s="724"/>
      <c r="AE111" s="725"/>
      <c r="AF111" s="726" t="s">
        <v>195</v>
      </c>
      <c r="AG111" s="724"/>
      <c r="AH111" s="724"/>
      <c r="AI111" s="724"/>
      <c r="AJ111" s="725"/>
      <c r="AK111" s="726" t="s">
        <v>195</v>
      </c>
      <c r="AL111" s="724"/>
      <c r="AM111" s="724"/>
      <c r="AN111" s="724"/>
      <c r="AO111" s="725"/>
      <c r="AP111" s="800" t="s">
        <v>195</v>
      </c>
      <c r="AQ111" s="801"/>
      <c r="AR111" s="801"/>
      <c r="AS111" s="801"/>
      <c r="AT111" s="802"/>
      <c r="AU111" s="868"/>
      <c r="AV111" s="869"/>
      <c r="AW111" s="869"/>
      <c r="AX111" s="869"/>
      <c r="AY111" s="869"/>
      <c r="AZ111" s="799" t="s">
        <v>476</v>
      </c>
      <c r="BA111" s="735"/>
      <c r="BB111" s="735"/>
      <c r="BC111" s="735"/>
      <c r="BD111" s="735"/>
      <c r="BE111" s="735"/>
      <c r="BF111" s="735"/>
      <c r="BG111" s="735"/>
      <c r="BH111" s="735"/>
      <c r="BI111" s="735"/>
      <c r="BJ111" s="735"/>
      <c r="BK111" s="735"/>
      <c r="BL111" s="735"/>
      <c r="BM111" s="735"/>
      <c r="BN111" s="735"/>
      <c r="BO111" s="735"/>
      <c r="BP111" s="736"/>
      <c r="BQ111" s="803">
        <v>115800</v>
      </c>
      <c r="BR111" s="804"/>
      <c r="BS111" s="804"/>
      <c r="BT111" s="804"/>
      <c r="BU111" s="804"/>
      <c r="BV111" s="804">
        <v>116823</v>
      </c>
      <c r="BW111" s="804"/>
      <c r="BX111" s="804"/>
      <c r="BY111" s="804"/>
      <c r="BZ111" s="804"/>
      <c r="CA111" s="804">
        <v>88779</v>
      </c>
      <c r="CB111" s="804"/>
      <c r="CC111" s="804"/>
      <c r="CD111" s="804"/>
      <c r="CE111" s="804"/>
      <c r="CF111" s="861">
        <v>2.9</v>
      </c>
      <c r="CG111" s="862"/>
      <c r="CH111" s="862"/>
      <c r="CI111" s="862"/>
      <c r="CJ111" s="862"/>
      <c r="CK111" s="873"/>
      <c r="CL111" s="715"/>
      <c r="CM111" s="799" t="s">
        <v>130</v>
      </c>
      <c r="CN111" s="735"/>
      <c r="CO111" s="735"/>
      <c r="CP111" s="735"/>
      <c r="CQ111" s="735"/>
      <c r="CR111" s="735"/>
      <c r="CS111" s="735"/>
      <c r="CT111" s="735"/>
      <c r="CU111" s="735"/>
      <c r="CV111" s="735"/>
      <c r="CW111" s="735"/>
      <c r="CX111" s="735"/>
      <c r="CY111" s="735"/>
      <c r="CZ111" s="735"/>
      <c r="DA111" s="735"/>
      <c r="DB111" s="735"/>
      <c r="DC111" s="735"/>
      <c r="DD111" s="735"/>
      <c r="DE111" s="735"/>
      <c r="DF111" s="736"/>
      <c r="DG111" s="803" t="s">
        <v>195</v>
      </c>
      <c r="DH111" s="804"/>
      <c r="DI111" s="804"/>
      <c r="DJ111" s="804"/>
      <c r="DK111" s="804"/>
      <c r="DL111" s="804" t="s">
        <v>195</v>
      </c>
      <c r="DM111" s="804"/>
      <c r="DN111" s="804"/>
      <c r="DO111" s="804"/>
      <c r="DP111" s="804"/>
      <c r="DQ111" s="804" t="s">
        <v>195</v>
      </c>
      <c r="DR111" s="804"/>
      <c r="DS111" s="804"/>
      <c r="DT111" s="804"/>
      <c r="DU111" s="804"/>
      <c r="DV111" s="805" t="s">
        <v>195</v>
      </c>
      <c r="DW111" s="805"/>
      <c r="DX111" s="805"/>
      <c r="DY111" s="805"/>
      <c r="DZ111" s="806"/>
    </row>
    <row r="112" spans="1:131" s="48" customFormat="1" ht="26.25" customHeight="1" x14ac:dyDescent="0.2">
      <c r="A112" s="702" t="s">
        <v>151</v>
      </c>
      <c r="B112" s="703"/>
      <c r="C112" s="735" t="s">
        <v>477</v>
      </c>
      <c r="D112" s="735"/>
      <c r="E112" s="735"/>
      <c r="F112" s="735"/>
      <c r="G112" s="735"/>
      <c r="H112" s="735"/>
      <c r="I112" s="735"/>
      <c r="J112" s="735"/>
      <c r="K112" s="735"/>
      <c r="L112" s="735"/>
      <c r="M112" s="735"/>
      <c r="N112" s="735"/>
      <c r="O112" s="735"/>
      <c r="P112" s="735"/>
      <c r="Q112" s="735"/>
      <c r="R112" s="735"/>
      <c r="S112" s="735"/>
      <c r="T112" s="735"/>
      <c r="U112" s="735"/>
      <c r="V112" s="735"/>
      <c r="W112" s="735"/>
      <c r="X112" s="735"/>
      <c r="Y112" s="735"/>
      <c r="Z112" s="736"/>
      <c r="AA112" s="723" t="s">
        <v>195</v>
      </c>
      <c r="AB112" s="724"/>
      <c r="AC112" s="724"/>
      <c r="AD112" s="724"/>
      <c r="AE112" s="725"/>
      <c r="AF112" s="726" t="s">
        <v>195</v>
      </c>
      <c r="AG112" s="724"/>
      <c r="AH112" s="724"/>
      <c r="AI112" s="724"/>
      <c r="AJ112" s="725"/>
      <c r="AK112" s="726" t="s">
        <v>195</v>
      </c>
      <c r="AL112" s="724"/>
      <c r="AM112" s="724"/>
      <c r="AN112" s="724"/>
      <c r="AO112" s="725"/>
      <c r="AP112" s="800" t="s">
        <v>195</v>
      </c>
      <c r="AQ112" s="801"/>
      <c r="AR112" s="801"/>
      <c r="AS112" s="801"/>
      <c r="AT112" s="802"/>
      <c r="AU112" s="868"/>
      <c r="AV112" s="869"/>
      <c r="AW112" s="869"/>
      <c r="AX112" s="869"/>
      <c r="AY112" s="869"/>
      <c r="AZ112" s="799" t="s">
        <v>266</v>
      </c>
      <c r="BA112" s="735"/>
      <c r="BB112" s="735"/>
      <c r="BC112" s="735"/>
      <c r="BD112" s="735"/>
      <c r="BE112" s="735"/>
      <c r="BF112" s="735"/>
      <c r="BG112" s="735"/>
      <c r="BH112" s="735"/>
      <c r="BI112" s="735"/>
      <c r="BJ112" s="735"/>
      <c r="BK112" s="735"/>
      <c r="BL112" s="735"/>
      <c r="BM112" s="735"/>
      <c r="BN112" s="735"/>
      <c r="BO112" s="735"/>
      <c r="BP112" s="736"/>
      <c r="BQ112" s="803">
        <v>1248514</v>
      </c>
      <c r="BR112" s="804"/>
      <c r="BS112" s="804"/>
      <c r="BT112" s="804"/>
      <c r="BU112" s="804"/>
      <c r="BV112" s="804">
        <v>1306027</v>
      </c>
      <c r="BW112" s="804"/>
      <c r="BX112" s="804"/>
      <c r="BY112" s="804"/>
      <c r="BZ112" s="804"/>
      <c r="CA112" s="804">
        <v>1317447</v>
      </c>
      <c r="CB112" s="804"/>
      <c r="CC112" s="804"/>
      <c r="CD112" s="804"/>
      <c r="CE112" s="804"/>
      <c r="CF112" s="861">
        <v>43.4</v>
      </c>
      <c r="CG112" s="862"/>
      <c r="CH112" s="862"/>
      <c r="CI112" s="862"/>
      <c r="CJ112" s="862"/>
      <c r="CK112" s="873"/>
      <c r="CL112" s="715"/>
      <c r="CM112" s="799" t="s">
        <v>396</v>
      </c>
      <c r="CN112" s="735"/>
      <c r="CO112" s="735"/>
      <c r="CP112" s="735"/>
      <c r="CQ112" s="735"/>
      <c r="CR112" s="735"/>
      <c r="CS112" s="735"/>
      <c r="CT112" s="735"/>
      <c r="CU112" s="735"/>
      <c r="CV112" s="735"/>
      <c r="CW112" s="735"/>
      <c r="CX112" s="735"/>
      <c r="CY112" s="735"/>
      <c r="CZ112" s="735"/>
      <c r="DA112" s="735"/>
      <c r="DB112" s="735"/>
      <c r="DC112" s="735"/>
      <c r="DD112" s="735"/>
      <c r="DE112" s="735"/>
      <c r="DF112" s="736"/>
      <c r="DG112" s="803" t="s">
        <v>195</v>
      </c>
      <c r="DH112" s="804"/>
      <c r="DI112" s="804"/>
      <c r="DJ112" s="804"/>
      <c r="DK112" s="804"/>
      <c r="DL112" s="804" t="s">
        <v>195</v>
      </c>
      <c r="DM112" s="804"/>
      <c r="DN112" s="804"/>
      <c r="DO112" s="804"/>
      <c r="DP112" s="804"/>
      <c r="DQ112" s="804" t="s">
        <v>195</v>
      </c>
      <c r="DR112" s="804"/>
      <c r="DS112" s="804"/>
      <c r="DT112" s="804"/>
      <c r="DU112" s="804"/>
      <c r="DV112" s="805" t="s">
        <v>195</v>
      </c>
      <c r="DW112" s="805"/>
      <c r="DX112" s="805"/>
      <c r="DY112" s="805"/>
      <c r="DZ112" s="806"/>
    </row>
    <row r="113" spans="1:130" s="48" customFormat="1" ht="26.25" customHeight="1" x14ac:dyDescent="0.2">
      <c r="A113" s="704"/>
      <c r="B113" s="705"/>
      <c r="C113" s="735" t="s">
        <v>479</v>
      </c>
      <c r="D113" s="735"/>
      <c r="E113" s="735"/>
      <c r="F113" s="735"/>
      <c r="G113" s="735"/>
      <c r="H113" s="735"/>
      <c r="I113" s="735"/>
      <c r="J113" s="735"/>
      <c r="K113" s="735"/>
      <c r="L113" s="735"/>
      <c r="M113" s="735"/>
      <c r="N113" s="735"/>
      <c r="O113" s="735"/>
      <c r="P113" s="735"/>
      <c r="Q113" s="735"/>
      <c r="R113" s="735"/>
      <c r="S113" s="735"/>
      <c r="T113" s="735"/>
      <c r="U113" s="735"/>
      <c r="V113" s="735"/>
      <c r="W113" s="735"/>
      <c r="X113" s="735"/>
      <c r="Y113" s="735"/>
      <c r="Z113" s="736"/>
      <c r="AA113" s="723">
        <v>86530</v>
      </c>
      <c r="AB113" s="724"/>
      <c r="AC113" s="724"/>
      <c r="AD113" s="724"/>
      <c r="AE113" s="725"/>
      <c r="AF113" s="726">
        <v>81344</v>
      </c>
      <c r="AG113" s="724"/>
      <c r="AH113" s="724"/>
      <c r="AI113" s="724"/>
      <c r="AJ113" s="725"/>
      <c r="AK113" s="726">
        <v>102510</v>
      </c>
      <c r="AL113" s="724"/>
      <c r="AM113" s="724"/>
      <c r="AN113" s="724"/>
      <c r="AO113" s="725"/>
      <c r="AP113" s="800">
        <v>3.4</v>
      </c>
      <c r="AQ113" s="801"/>
      <c r="AR113" s="801"/>
      <c r="AS113" s="801"/>
      <c r="AT113" s="802"/>
      <c r="AU113" s="868"/>
      <c r="AV113" s="869"/>
      <c r="AW113" s="869"/>
      <c r="AX113" s="869"/>
      <c r="AY113" s="869"/>
      <c r="AZ113" s="799" t="s">
        <v>200</v>
      </c>
      <c r="BA113" s="735"/>
      <c r="BB113" s="735"/>
      <c r="BC113" s="735"/>
      <c r="BD113" s="735"/>
      <c r="BE113" s="735"/>
      <c r="BF113" s="735"/>
      <c r="BG113" s="735"/>
      <c r="BH113" s="735"/>
      <c r="BI113" s="735"/>
      <c r="BJ113" s="735"/>
      <c r="BK113" s="735"/>
      <c r="BL113" s="735"/>
      <c r="BM113" s="735"/>
      <c r="BN113" s="735"/>
      <c r="BO113" s="735"/>
      <c r="BP113" s="736"/>
      <c r="BQ113" s="803">
        <v>5908</v>
      </c>
      <c r="BR113" s="804"/>
      <c r="BS113" s="804"/>
      <c r="BT113" s="804"/>
      <c r="BU113" s="804"/>
      <c r="BV113" s="804">
        <v>2958</v>
      </c>
      <c r="BW113" s="804"/>
      <c r="BX113" s="804"/>
      <c r="BY113" s="804"/>
      <c r="BZ113" s="804"/>
      <c r="CA113" s="804" t="s">
        <v>195</v>
      </c>
      <c r="CB113" s="804"/>
      <c r="CC113" s="804"/>
      <c r="CD113" s="804"/>
      <c r="CE113" s="804"/>
      <c r="CF113" s="861" t="s">
        <v>195</v>
      </c>
      <c r="CG113" s="862"/>
      <c r="CH113" s="862"/>
      <c r="CI113" s="862"/>
      <c r="CJ113" s="862"/>
      <c r="CK113" s="873"/>
      <c r="CL113" s="715"/>
      <c r="CM113" s="799" t="s">
        <v>406</v>
      </c>
      <c r="CN113" s="735"/>
      <c r="CO113" s="735"/>
      <c r="CP113" s="735"/>
      <c r="CQ113" s="735"/>
      <c r="CR113" s="735"/>
      <c r="CS113" s="735"/>
      <c r="CT113" s="735"/>
      <c r="CU113" s="735"/>
      <c r="CV113" s="735"/>
      <c r="CW113" s="735"/>
      <c r="CX113" s="735"/>
      <c r="CY113" s="735"/>
      <c r="CZ113" s="735"/>
      <c r="DA113" s="735"/>
      <c r="DB113" s="735"/>
      <c r="DC113" s="735"/>
      <c r="DD113" s="735"/>
      <c r="DE113" s="735"/>
      <c r="DF113" s="736"/>
      <c r="DG113" s="723" t="s">
        <v>195</v>
      </c>
      <c r="DH113" s="724"/>
      <c r="DI113" s="724"/>
      <c r="DJ113" s="724"/>
      <c r="DK113" s="725"/>
      <c r="DL113" s="726" t="s">
        <v>195</v>
      </c>
      <c r="DM113" s="724"/>
      <c r="DN113" s="724"/>
      <c r="DO113" s="724"/>
      <c r="DP113" s="725"/>
      <c r="DQ113" s="726" t="s">
        <v>195</v>
      </c>
      <c r="DR113" s="724"/>
      <c r="DS113" s="724"/>
      <c r="DT113" s="724"/>
      <c r="DU113" s="725"/>
      <c r="DV113" s="800" t="s">
        <v>195</v>
      </c>
      <c r="DW113" s="801"/>
      <c r="DX113" s="801"/>
      <c r="DY113" s="801"/>
      <c r="DZ113" s="802"/>
    </row>
    <row r="114" spans="1:130" s="48" customFormat="1" ht="26.25" customHeight="1" x14ac:dyDescent="0.2">
      <c r="A114" s="704"/>
      <c r="B114" s="705"/>
      <c r="C114" s="735" t="s">
        <v>481</v>
      </c>
      <c r="D114" s="735"/>
      <c r="E114" s="735"/>
      <c r="F114" s="735"/>
      <c r="G114" s="735"/>
      <c r="H114" s="735"/>
      <c r="I114" s="735"/>
      <c r="J114" s="735"/>
      <c r="K114" s="735"/>
      <c r="L114" s="735"/>
      <c r="M114" s="735"/>
      <c r="N114" s="735"/>
      <c r="O114" s="735"/>
      <c r="P114" s="735"/>
      <c r="Q114" s="735"/>
      <c r="R114" s="735"/>
      <c r="S114" s="735"/>
      <c r="T114" s="735"/>
      <c r="U114" s="735"/>
      <c r="V114" s="735"/>
      <c r="W114" s="735"/>
      <c r="X114" s="735"/>
      <c r="Y114" s="735"/>
      <c r="Z114" s="736"/>
      <c r="AA114" s="723">
        <v>3098</v>
      </c>
      <c r="AB114" s="724"/>
      <c r="AC114" s="724"/>
      <c r="AD114" s="724"/>
      <c r="AE114" s="725"/>
      <c r="AF114" s="726">
        <v>3093</v>
      </c>
      <c r="AG114" s="724"/>
      <c r="AH114" s="724"/>
      <c r="AI114" s="724"/>
      <c r="AJ114" s="725"/>
      <c r="AK114" s="726">
        <v>3048</v>
      </c>
      <c r="AL114" s="724"/>
      <c r="AM114" s="724"/>
      <c r="AN114" s="724"/>
      <c r="AO114" s="725"/>
      <c r="AP114" s="800">
        <v>0.1</v>
      </c>
      <c r="AQ114" s="801"/>
      <c r="AR114" s="801"/>
      <c r="AS114" s="801"/>
      <c r="AT114" s="802"/>
      <c r="AU114" s="868"/>
      <c r="AV114" s="869"/>
      <c r="AW114" s="869"/>
      <c r="AX114" s="869"/>
      <c r="AY114" s="869"/>
      <c r="AZ114" s="799" t="s">
        <v>482</v>
      </c>
      <c r="BA114" s="735"/>
      <c r="BB114" s="735"/>
      <c r="BC114" s="735"/>
      <c r="BD114" s="735"/>
      <c r="BE114" s="735"/>
      <c r="BF114" s="735"/>
      <c r="BG114" s="735"/>
      <c r="BH114" s="735"/>
      <c r="BI114" s="735"/>
      <c r="BJ114" s="735"/>
      <c r="BK114" s="735"/>
      <c r="BL114" s="735"/>
      <c r="BM114" s="735"/>
      <c r="BN114" s="735"/>
      <c r="BO114" s="735"/>
      <c r="BP114" s="736"/>
      <c r="BQ114" s="803">
        <v>471127</v>
      </c>
      <c r="BR114" s="804"/>
      <c r="BS114" s="804"/>
      <c r="BT114" s="804"/>
      <c r="BU114" s="804"/>
      <c r="BV114" s="804">
        <v>500345</v>
      </c>
      <c r="BW114" s="804"/>
      <c r="BX114" s="804"/>
      <c r="BY114" s="804"/>
      <c r="BZ114" s="804"/>
      <c r="CA114" s="804">
        <v>523400</v>
      </c>
      <c r="CB114" s="804"/>
      <c r="CC114" s="804"/>
      <c r="CD114" s="804"/>
      <c r="CE114" s="804"/>
      <c r="CF114" s="861">
        <v>17.2</v>
      </c>
      <c r="CG114" s="862"/>
      <c r="CH114" s="862"/>
      <c r="CI114" s="862"/>
      <c r="CJ114" s="862"/>
      <c r="CK114" s="873"/>
      <c r="CL114" s="715"/>
      <c r="CM114" s="799" t="s">
        <v>483</v>
      </c>
      <c r="CN114" s="735"/>
      <c r="CO114" s="735"/>
      <c r="CP114" s="735"/>
      <c r="CQ114" s="735"/>
      <c r="CR114" s="735"/>
      <c r="CS114" s="735"/>
      <c r="CT114" s="735"/>
      <c r="CU114" s="735"/>
      <c r="CV114" s="735"/>
      <c r="CW114" s="735"/>
      <c r="CX114" s="735"/>
      <c r="CY114" s="735"/>
      <c r="CZ114" s="735"/>
      <c r="DA114" s="735"/>
      <c r="DB114" s="735"/>
      <c r="DC114" s="735"/>
      <c r="DD114" s="735"/>
      <c r="DE114" s="735"/>
      <c r="DF114" s="736"/>
      <c r="DG114" s="723" t="s">
        <v>195</v>
      </c>
      <c r="DH114" s="724"/>
      <c r="DI114" s="724"/>
      <c r="DJ114" s="724"/>
      <c r="DK114" s="725"/>
      <c r="DL114" s="726" t="s">
        <v>195</v>
      </c>
      <c r="DM114" s="724"/>
      <c r="DN114" s="724"/>
      <c r="DO114" s="724"/>
      <c r="DP114" s="725"/>
      <c r="DQ114" s="726" t="s">
        <v>195</v>
      </c>
      <c r="DR114" s="724"/>
      <c r="DS114" s="724"/>
      <c r="DT114" s="724"/>
      <c r="DU114" s="725"/>
      <c r="DV114" s="800" t="s">
        <v>195</v>
      </c>
      <c r="DW114" s="801"/>
      <c r="DX114" s="801"/>
      <c r="DY114" s="801"/>
      <c r="DZ114" s="802"/>
    </row>
    <row r="115" spans="1:130" s="48" customFormat="1" ht="26.25" customHeight="1" x14ac:dyDescent="0.2">
      <c r="A115" s="704"/>
      <c r="B115" s="705"/>
      <c r="C115" s="735" t="s">
        <v>376</v>
      </c>
      <c r="D115" s="735"/>
      <c r="E115" s="735"/>
      <c r="F115" s="735"/>
      <c r="G115" s="735"/>
      <c r="H115" s="735"/>
      <c r="I115" s="735"/>
      <c r="J115" s="735"/>
      <c r="K115" s="735"/>
      <c r="L115" s="735"/>
      <c r="M115" s="735"/>
      <c r="N115" s="735"/>
      <c r="O115" s="735"/>
      <c r="P115" s="735"/>
      <c r="Q115" s="735"/>
      <c r="R115" s="735"/>
      <c r="S115" s="735"/>
      <c r="T115" s="735"/>
      <c r="U115" s="735"/>
      <c r="V115" s="735"/>
      <c r="W115" s="735"/>
      <c r="X115" s="735"/>
      <c r="Y115" s="735"/>
      <c r="Z115" s="736"/>
      <c r="AA115" s="723" t="s">
        <v>195</v>
      </c>
      <c r="AB115" s="724"/>
      <c r="AC115" s="724"/>
      <c r="AD115" s="724"/>
      <c r="AE115" s="725"/>
      <c r="AF115" s="726" t="s">
        <v>195</v>
      </c>
      <c r="AG115" s="724"/>
      <c r="AH115" s="724"/>
      <c r="AI115" s="724"/>
      <c r="AJ115" s="725"/>
      <c r="AK115" s="726" t="s">
        <v>195</v>
      </c>
      <c r="AL115" s="724"/>
      <c r="AM115" s="724"/>
      <c r="AN115" s="724"/>
      <c r="AO115" s="725"/>
      <c r="AP115" s="800" t="s">
        <v>195</v>
      </c>
      <c r="AQ115" s="801"/>
      <c r="AR115" s="801"/>
      <c r="AS115" s="801"/>
      <c r="AT115" s="802"/>
      <c r="AU115" s="868"/>
      <c r="AV115" s="869"/>
      <c r="AW115" s="869"/>
      <c r="AX115" s="869"/>
      <c r="AY115" s="869"/>
      <c r="AZ115" s="799" t="s">
        <v>350</v>
      </c>
      <c r="BA115" s="735"/>
      <c r="BB115" s="735"/>
      <c r="BC115" s="735"/>
      <c r="BD115" s="735"/>
      <c r="BE115" s="735"/>
      <c r="BF115" s="735"/>
      <c r="BG115" s="735"/>
      <c r="BH115" s="735"/>
      <c r="BI115" s="735"/>
      <c r="BJ115" s="735"/>
      <c r="BK115" s="735"/>
      <c r="BL115" s="735"/>
      <c r="BM115" s="735"/>
      <c r="BN115" s="735"/>
      <c r="BO115" s="735"/>
      <c r="BP115" s="736"/>
      <c r="BQ115" s="803" t="s">
        <v>195</v>
      </c>
      <c r="BR115" s="804"/>
      <c r="BS115" s="804"/>
      <c r="BT115" s="804"/>
      <c r="BU115" s="804"/>
      <c r="BV115" s="804" t="s">
        <v>195</v>
      </c>
      <c r="BW115" s="804"/>
      <c r="BX115" s="804"/>
      <c r="BY115" s="804"/>
      <c r="BZ115" s="804"/>
      <c r="CA115" s="804" t="s">
        <v>195</v>
      </c>
      <c r="CB115" s="804"/>
      <c r="CC115" s="804"/>
      <c r="CD115" s="804"/>
      <c r="CE115" s="804"/>
      <c r="CF115" s="861" t="s">
        <v>195</v>
      </c>
      <c r="CG115" s="862"/>
      <c r="CH115" s="862"/>
      <c r="CI115" s="862"/>
      <c r="CJ115" s="862"/>
      <c r="CK115" s="873"/>
      <c r="CL115" s="715"/>
      <c r="CM115" s="799" t="s">
        <v>30</v>
      </c>
      <c r="CN115" s="735"/>
      <c r="CO115" s="735"/>
      <c r="CP115" s="735"/>
      <c r="CQ115" s="735"/>
      <c r="CR115" s="735"/>
      <c r="CS115" s="735"/>
      <c r="CT115" s="735"/>
      <c r="CU115" s="735"/>
      <c r="CV115" s="735"/>
      <c r="CW115" s="735"/>
      <c r="CX115" s="735"/>
      <c r="CY115" s="735"/>
      <c r="CZ115" s="735"/>
      <c r="DA115" s="735"/>
      <c r="DB115" s="735"/>
      <c r="DC115" s="735"/>
      <c r="DD115" s="735"/>
      <c r="DE115" s="735"/>
      <c r="DF115" s="736"/>
      <c r="DG115" s="723" t="s">
        <v>195</v>
      </c>
      <c r="DH115" s="724"/>
      <c r="DI115" s="724"/>
      <c r="DJ115" s="724"/>
      <c r="DK115" s="725"/>
      <c r="DL115" s="726" t="s">
        <v>195</v>
      </c>
      <c r="DM115" s="724"/>
      <c r="DN115" s="724"/>
      <c r="DO115" s="724"/>
      <c r="DP115" s="725"/>
      <c r="DQ115" s="726" t="s">
        <v>195</v>
      </c>
      <c r="DR115" s="724"/>
      <c r="DS115" s="724"/>
      <c r="DT115" s="724"/>
      <c r="DU115" s="725"/>
      <c r="DV115" s="800" t="s">
        <v>195</v>
      </c>
      <c r="DW115" s="801"/>
      <c r="DX115" s="801"/>
      <c r="DY115" s="801"/>
      <c r="DZ115" s="802"/>
    </row>
    <row r="116" spans="1:130" s="48" customFormat="1" ht="26.25" customHeight="1" x14ac:dyDescent="0.2">
      <c r="A116" s="706"/>
      <c r="B116" s="707"/>
      <c r="C116" s="808" t="s">
        <v>1</v>
      </c>
      <c r="D116" s="808"/>
      <c r="E116" s="808"/>
      <c r="F116" s="808"/>
      <c r="G116" s="808"/>
      <c r="H116" s="808"/>
      <c r="I116" s="808"/>
      <c r="J116" s="808"/>
      <c r="K116" s="808"/>
      <c r="L116" s="808"/>
      <c r="M116" s="808"/>
      <c r="N116" s="808"/>
      <c r="O116" s="808"/>
      <c r="P116" s="808"/>
      <c r="Q116" s="808"/>
      <c r="R116" s="808"/>
      <c r="S116" s="808"/>
      <c r="T116" s="808"/>
      <c r="U116" s="808"/>
      <c r="V116" s="808"/>
      <c r="W116" s="808"/>
      <c r="X116" s="808"/>
      <c r="Y116" s="808"/>
      <c r="Z116" s="809"/>
      <c r="AA116" s="723">
        <v>48</v>
      </c>
      <c r="AB116" s="724"/>
      <c r="AC116" s="724"/>
      <c r="AD116" s="724"/>
      <c r="AE116" s="725"/>
      <c r="AF116" s="726" t="s">
        <v>195</v>
      </c>
      <c r="AG116" s="724"/>
      <c r="AH116" s="724"/>
      <c r="AI116" s="724"/>
      <c r="AJ116" s="725"/>
      <c r="AK116" s="726" t="s">
        <v>195</v>
      </c>
      <c r="AL116" s="724"/>
      <c r="AM116" s="724"/>
      <c r="AN116" s="724"/>
      <c r="AO116" s="725"/>
      <c r="AP116" s="800" t="s">
        <v>195</v>
      </c>
      <c r="AQ116" s="801"/>
      <c r="AR116" s="801"/>
      <c r="AS116" s="801"/>
      <c r="AT116" s="802"/>
      <c r="AU116" s="868"/>
      <c r="AV116" s="869"/>
      <c r="AW116" s="869"/>
      <c r="AX116" s="869"/>
      <c r="AY116" s="869"/>
      <c r="AZ116" s="875" t="s">
        <v>218</v>
      </c>
      <c r="BA116" s="876"/>
      <c r="BB116" s="876"/>
      <c r="BC116" s="876"/>
      <c r="BD116" s="876"/>
      <c r="BE116" s="876"/>
      <c r="BF116" s="876"/>
      <c r="BG116" s="876"/>
      <c r="BH116" s="876"/>
      <c r="BI116" s="876"/>
      <c r="BJ116" s="876"/>
      <c r="BK116" s="876"/>
      <c r="BL116" s="876"/>
      <c r="BM116" s="876"/>
      <c r="BN116" s="876"/>
      <c r="BO116" s="876"/>
      <c r="BP116" s="877"/>
      <c r="BQ116" s="803" t="s">
        <v>195</v>
      </c>
      <c r="BR116" s="804"/>
      <c r="BS116" s="804"/>
      <c r="BT116" s="804"/>
      <c r="BU116" s="804"/>
      <c r="BV116" s="804" t="s">
        <v>195</v>
      </c>
      <c r="BW116" s="804"/>
      <c r="BX116" s="804"/>
      <c r="BY116" s="804"/>
      <c r="BZ116" s="804"/>
      <c r="CA116" s="804" t="s">
        <v>195</v>
      </c>
      <c r="CB116" s="804"/>
      <c r="CC116" s="804"/>
      <c r="CD116" s="804"/>
      <c r="CE116" s="804"/>
      <c r="CF116" s="861" t="s">
        <v>195</v>
      </c>
      <c r="CG116" s="862"/>
      <c r="CH116" s="862"/>
      <c r="CI116" s="862"/>
      <c r="CJ116" s="862"/>
      <c r="CK116" s="873"/>
      <c r="CL116" s="715"/>
      <c r="CM116" s="799" t="s">
        <v>12</v>
      </c>
      <c r="CN116" s="735"/>
      <c r="CO116" s="735"/>
      <c r="CP116" s="735"/>
      <c r="CQ116" s="735"/>
      <c r="CR116" s="735"/>
      <c r="CS116" s="735"/>
      <c r="CT116" s="735"/>
      <c r="CU116" s="735"/>
      <c r="CV116" s="735"/>
      <c r="CW116" s="735"/>
      <c r="CX116" s="735"/>
      <c r="CY116" s="735"/>
      <c r="CZ116" s="735"/>
      <c r="DA116" s="735"/>
      <c r="DB116" s="735"/>
      <c r="DC116" s="735"/>
      <c r="DD116" s="735"/>
      <c r="DE116" s="735"/>
      <c r="DF116" s="736"/>
      <c r="DG116" s="723" t="s">
        <v>195</v>
      </c>
      <c r="DH116" s="724"/>
      <c r="DI116" s="724"/>
      <c r="DJ116" s="724"/>
      <c r="DK116" s="725"/>
      <c r="DL116" s="726" t="s">
        <v>195</v>
      </c>
      <c r="DM116" s="724"/>
      <c r="DN116" s="724"/>
      <c r="DO116" s="724"/>
      <c r="DP116" s="725"/>
      <c r="DQ116" s="726" t="s">
        <v>195</v>
      </c>
      <c r="DR116" s="724"/>
      <c r="DS116" s="724"/>
      <c r="DT116" s="724"/>
      <c r="DU116" s="725"/>
      <c r="DV116" s="800" t="s">
        <v>195</v>
      </c>
      <c r="DW116" s="801"/>
      <c r="DX116" s="801"/>
      <c r="DY116" s="801"/>
      <c r="DZ116" s="802"/>
    </row>
    <row r="117" spans="1:130" s="48" customFormat="1" ht="26.25" customHeight="1" x14ac:dyDescent="0.2">
      <c r="A117" s="730" t="s">
        <v>270</v>
      </c>
      <c r="B117" s="731"/>
      <c r="C117" s="731"/>
      <c r="D117" s="731"/>
      <c r="E117" s="731"/>
      <c r="F117" s="731"/>
      <c r="G117" s="731"/>
      <c r="H117" s="731"/>
      <c r="I117" s="731"/>
      <c r="J117" s="731"/>
      <c r="K117" s="731"/>
      <c r="L117" s="731"/>
      <c r="M117" s="731"/>
      <c r="N117" s="731"/>
      <c r="O117" s="731"/>
      <c r="P117" s="731"/>
      <c r="Q117" s="731"/>
      <c r="R117" s="731"/>
      <c r="S117" s="731"/>
      <c r="T117" s="731"/>
      <c r="U117" s="731"/>
      <c r="V117" s="731"/>
      <c r="W117" s="731"/>
      <c r="X117" s="731"/>
      <c r="Y117" s="840" t="s">
        <v>325</v>
      </c>
      <c r="Z117" s="732"/>
      <c r="AA117" s="878">
        <v>813034</v>
      </c>
      <c r="AB117" s="879"/>
      <c r="AC117" s="879"/>
      <c r="AD117" s="879"/>
      <c r="AE117" s="880"/>
      <c r="AF117" s="881">
        <v>750750</v>
      </c>
      <c r="AG117" s="879"/>
      <c r="AH117" s="879"/>
      <c r="AI117" s="879"/>
      <c r="AJ117" s="880"/>
      <c r="AK117" s="881">
        <v>706708</v>
      </c>
      <c r="AL117" s="879"/>
      <c r="AM117" s="879"/>
      <c r="AN117" s="879"/>
      <c r="AO117" s="880"/>
      <c r="AP117" s="882"/>
      <c r="AQ117" s="883"/>
      <c r="AR117" s="883"/>
      <c r="AS117" s="883"/>
      <c r="AT117" s="884"/>
      <c r="AU117" s="868"/>
      <c r="AV117" s="869"/>
      <c r="AW117" s="869"/>
      <c r="AX117" s="869"/>
      <c r="AY117" s="869"/>
      <c r="AZ117" s="858" t="s">
        <v>484</v>
      </c>
      <c r="BA117" s="859"/>
      <c r="BB117" s="859"/>
      <c r="BC117" s="859"/>
      <c r="BD117" s="859"/>
      <c r="BE117" s="859"/>
      <c r="BF117" s="859"/>
      <c r="BG117" s="859"/>
      <c r="BH117" s="859"/>
      <c r="BI117" s="859"/>
      <c r="BJ117" s="859"/>
      <c r="BK117" s="859"/>
      <c r="BL117" s="859"/>
      <c r="BM117" s="859"/>
      <c r="BN117" s="859"/>
      <c r="BO117" s="859"/>
      <c r="BP117" s="860"/>
      <c r="BQ117" s="803" t="s">
        <v>195</v>
      </c>
      <c r="BR117" s="804"/>
      <c r="BS117" s="804"/>
      <c r="BT117" s="804"/>
      <c r="BU117" s="804"/>
      <c r="BV117" s="804" t="s">
        <v>195</v>
      </c>
      <c r="BW117" s="804"/>
      <c r="BX117" s="804"/>
      <c r="BY117" s="804"/>
      <c r="BZ117" s="804"/>
      <c r="CA117" s="804" t="s">
        <v>195</v>
      </c>
      <c r="CB117" s="804"/>
      <c r="CC117" s="804"/>
      <c r="CD117" s="804"/>
      <c r="CE117" s="804"/>
      <c r="CF117" s="861" t="s">
        <v>195</v>
      </c>
      <c r="CG117" s="862"/>
      <c r="CH117" s="862"/>
      <c r="CI117" s="862"/>
      <c r="CJ117" s="862"/>
      <c r="CK117" s="873"/>
      <c r="CL117" s="715"/>
      <c r="CM117" s="799" t="s">
        <v>341</v>
      </c>
      <c r="CN117" s="735"/>
      <c r="CO117" s="735"/>
      <c r="CP117" s="735"/>
      <c r="CQ117" s="735"/>
      <c r="CR117" s="735"/>
      <c r="CS117" s="735"/>
      <c r="CT117" s="735"/>
      <c r="CU117" s="735"/>
      <c r="CV117" s="735"/>
      <c r="CW117" s="735"/>
      <c r="CX117" s="735"/>
      <c r="CY117" s="735"/>
      <c r="CZ117" s="735"/>
      <c r="DA117" s="735"/>
      <c r="DB117" s="735"/>
      <c r="DC117" s="735"/>
      <c r="DD117" s="735"/>
      <c r="DE117" s="735"/>
      <c r="DF117" s="736"/>
      <c r="DG117" s="723" t="s">
        <v>195</v>
      </c>
      <c r="DH117" s="724"/>
      <c r="DI117" s="724"/>
      <c r="DJ117" s="724"/>
      <c r="DK117" s="725"/>
      <c r="DL117" s="726" t="s">
        <v>195</v>
      </c>
      <c r="DM117" s="724"/>
      <c r="DN117" s="724"/>
      <c r="DO117" s="724"/>
      <c r="DP117" s="725"/>
      <c r="DQ117" s="726" t="s">
        <v>195</v>
      </c>
      <c r="DR117" s="724"/>
      <c r="DS117" s="724"/>
      <c r="DT117" s="724"/>
      <c r="DU117" s="725"/>
      <c r="DV117" s="800" t="s">
        <v>195</v>
      </c>
      <c r="DW117" s="801"/>
      <c r="DX117" s="801"/>
      <c r="DY117" s="801"/>
      <c r="DZ117" s="802"/>
    </row>
    <row r="118" spans="1:130" s="48" customFormat="1" ht="26.25" customHeight="1" x14ac:dyDescent="0.2">
      <c r="A118" s="730" t="s">
        <v>93</v>
      </c>
      <c r="B118" s="731"/>
      <c r="C118" s="731"/>
      <c r="D118" s="731"/>
      <c r="E118" s="731"/>
      <c r="F118" s="731"/>
      <c r="G118" s="731"/>
      <c r="H118" s="731"/>
      <c r="I118" s="731"/>
      <c r="J118" s="731"/>
      <c r="K118" s="731"/>
      <c r="L118" s="731"/>
      <c r="M118" s="731"/>
      <c r="N118" s="731"/>
      <c r="O118" s="731"/>
      <c r="P118" s="731"/>
      <c r="Q118" s="731"/>
      <c r="R118" s="731"/>
      <c r="S118" s="731"/>
      <c r="T118" s="731"/>
      <c r="U118" s="731"/>
      <c r="V118" s="731"/>
      <c r="W118" s="731"/>
      <c r="X118" s="731"/>
      <c r="Y118" s="731"/>
      <c r="Z118" s="732"/>
      <c r="AA118" s="733" t="s">
        <v>471</v>
      </c>
      <c r="AB118" s="731"/>
      <c r="AC118" s="731"/>
      <c r="AD118" s="731"/>
      <c r="AE118" s="732"/>
      <c r="AF118" s="733" t="s">
        <v>472</v>
      </c>
      <c r="AG118" s="731"/>
      <c r="AH118" s="731"/>
      <c r="AI118" s="731"/>
      <c r="AJ118" s="732"/>
      <c r="AK118" s="733" t="s">
        <v>183</v>
      </c>
      <c r="AL118" s="731"/>
      <c r="AM118" s="731"/>
      <c r="AN118" s="731"/>
      <c r="AO118" s="732"/>
      <c r="AP118" s="733" t="s">
        <v>474</v>
      </c>
      <c r="AQ118" s="731"/>
      <c r="AR118" s="731"/>
      <c r="AS118" s="731"/>
      <c r="AT118" s="734"/>
      <c r="AU118" s="868"/>
      <c r="AV118" s="869"/>
      <c r="AW118" s="869"/>
      <c r="AX118" s="869"/>
      <c r="AY118" s="869"/>
      <c r="AZ118" s="807" t="s">
        <v>485</v>
      </c>
      <c r="BA118" s="808"/>
      <c r="BB118" s="808"/>
      <c r="BC118" s="808"/>
      <c r="BD118" s="808"/>
      <c r="BE118" s="808"/>
      <c r="BF118" s="808"/>
      <c r="BG118" s="808"/>
      <c r="BH118" s="808"/>
      <c r="BI118" s="808"/>
      <c r="BJ118" s="808"/>
      <c r="BK118" s="808"/>
      <c r="BL118" s="808"/>
      <c r="BM118" s="808"/>
      <c r="BN118" s="808"/>
      <c r="BO118" s="808"/>
      <c r="BP118" s="809"/>
      <c r="BQ118" s="836" t="s">
        <v>195</v>
      </c>
      <c r="BR118" s="837"/>
      <c r="BS118" s="837"/>
      <c r="BT118" s="837"/>
      <c r="BU118" s="837"/>
      <c r="BV118" s="837" t="s">
        <v>195</v>
      </c>
      <c r="BW118" s="837"/>
      <c r="BX118" s="837"/>
      <c r="BY118" s="837"/>
      <c r="BZ118" s="837"/>
      <c r="CA118" s="837" t="s">
        <v>195</v>
      </c>
      <c r="CB118" s="837"/>
      <c r="CC118" s="837"/>
      <c r="CD118" s="837"/>
      <c r="CE118" s="837"/>
      <c r="CF118" s="861" t="s">
        <v>195</v>
      </c>
      <c r="CG118" s="862"/>
      <c r="CH118" s="862"/>
      <c r="CI118" s="862"/>
      <c r="CJ118" s="862"/>
      <c r="CK118" s="873"/>
      <c r="CL118" s="715"/>
      <c r="CM118" s="799" t="s">
        <v>462</v>
      </c>
      <c r="CN118" s="735"/>
      <c r="CO118" s="735"/>
      <c r="CP118" s="735"/>
      <c r="CQ118" s="735"/>
      <c r="CR118" s="735"/>
      <c r="CS118" s="735"/>
      <c r="CT118" s="735"/>
      <c r="CU118" s="735"/>
      <c r="CV118" s="735"/>
      <c r="CW118" s="735"/>
      <c r="CX118" s="735"/>
      <c r="CY118" s="735"/>
      <c r="CZ118" s="735"/>
      <c r="DA118" s="735"/>
      <c r="DB118" s="735"/>
      <c r="DC118" s="735"/>
      <c r="DD118" s="735"/>
      <c r="DE118" s="735"/>
      <c r="DF118" s="736"/>
      <c r="DG118" s="723" t="s">
        <v>195</v>
      </c>
      <c r="DH118" s="724"/>
      <c r="DI118" s="724"/>
      <c r="DJ118" s="724"/>
      <c r="DK118" s="725"/>
      <c r="DL118" s="726" t="s">
        <v>195</v>
      </c>
      <c r="DM118" s="724"/>
      <c r="DN118" s="724"/>
      <c r="DO118" s="724"/>
      <c r="DP118" s="725"/>
      <c r="DQ118" s="726" t="s">
        <v>195</v>
      </c>
      <c r="DR118" s="724"/>
      <c r="DS118" s="724"/>
      <c r="DT118" s="724"/>
      <c r="DU118" s="725"/>
      <c r="DV118" s="800" t="s">
        <v>195</v>
      </c>
      <c r="DW118" s="801"/>
      <c r="DX118" s="801"/>
      <c r="DY118" s="801"/>
      <c r="DZ118" s="802"/>
    </row>
    <row r="119" spans="1:130" s="48" customFormat="1" ht="26.25" customHeight="1" x14ac:dyDescent="0.2">
      <c r="A119" s="712" t="s">
        <v>387</v>
      </c>
      <c r="B119" s="713"/>
      <c r="C119" s="827" t="s">
        <v>59</v>
      </c>
      <c r="D119" s="775"/>
      <c r="E119" s="775"/>
      <c r="F119" s="775"/>
      <c r="G119" s="775"/>
      <c r="H119" s="775"/>
      <c r="I119" s="775"/>
      <c r="J119" s="775"/>
      <c r="K119" s="775"/>
      <c r="L119" s="775"/>
      <c r="M119" s="775"/>
      <c r="N119" s="775"/>
      <c r="O119" s="775"/>
      <c r="P119" s="775"/>
      <c r="Q119" s="775"/>
      <c r="R119" s="775"/>
      <c r="S119" s="775"/>
      <c r="T119" s="775"/>
      <c r="U119" s="775"/>
      <c r="V119" s="775"/>
      <c r="W119" s="775"/>
      <c r="X119" s="775"/>
      <c r="Y119" s="775"/>
      <c r="Z119" s="776"/>
      <c r="AA119" s="767" t="s">
        <v>195</v>
      </c>
      <c r="AB119" s="768"/>
      <c r="AC119" s="768"/>
      <c r="AD119" s="768"/>
      <c r="AE119" s="769"/>
      <c r="AF119" s="770" t="s">
        <v>195</v>
      </c>
      <c r="AG119" s="768"/>
      <c r="AH119" s="768"/>
      <c r="AI119" s="768"/>
      <c r="AJ119" s="769"/>
      <c r="AK119" s="770" t="s">
        <v>195</v>
      </c>
      <c r="AL119" s="768"/>
      <c r="AM119" s="768"/>
      <c r="AN119" s="768"/>
      <c r="AO119" s="769"/>
      <c r="AP119" s="863" t="s">
        <v>195</v>
      </c>
      <c r="AQ119" s="864"/>
      <c r="AR119" s="864"/>
      <c r="AS119" s="864"/>
      <c r="AT119" s="865"/>
      <c r="AU119" s="870"/>
      <c r="AV119" s="871"/>
      <c r="AW119" s="871"/>
      <c r="AX119" s="871"/>
      <c r="AY119" s="871"/>
      <c r="AZ119" s="69" t="s">
        <v>270</v>
      </c>
      <c r="BA119" s="69"/>
      <c r="BB119" s="69"/>
      <c r="BC119" s="69"/>
      <c r="BD119" s="69"/>
      <c r="BE119" s="69"/>
      <c r="BF119" s="69"/>
      <c r="BG119" s="69"/>
      <c r="BH119" s="69"/>
      <c r="BI119" s="69"/>
      <c r="BJ119" s="69"/>
      <c r="BK119" s="69"/>
      <c r="BL119" s="69"/>
      <c r="BM119" s="69"/>
      <c r="BN119" s="69"/>
      <c r="BO119" s="840" t="s">
        <v>165</v>
      </c>
      <c r="BP119" s="841"/>
      <c r="BQ119" s="836">
        <v>8026915</v>
      </c>
      <c r="BR119" s="837"/>
      <c r="BS119" s="837"/>
      <c r="BT119" s="837"/>
      <c r="BU119" s="837"/>
      <c r="BV119" s="837">
        <v>7728428</v>
      </c>
      <c r="BW119" s="837"/>
      <c r="BX119" s="837"/>
      <c r="BY119" s="837"/>
      <c r="BZ119" s="837"/>
      <c r="CA119" s="837">
        <v>7922975</v>
      </c>
      <c r="CB119" s="837"/>
      <c r="CC119" s="837"/>
      <c r="CD119" s="837"/>
      <c r="CE119" s="837"/>
      <c r="CF119" s="689"/>
      <c r="CG119" s="690"/>
      <c r="CH119" s="690"/>
      <c r="CI119" s="690"/>
      <c r="CJ119" s="844"/>
      <c r="CK119" s="874"/>
      <c r="CL119" s="717"/>
      <c r="CM119" s="807" t="s">
        <v>486</v>
      </c>
      <c r="CN119" s="808"/>
      <c r="CO119" s="808"/>
      <c r="CP119" s="808"/>
      <c r="CQ119" s="808"/>
      <c r="CR119" s="808"/>
      <c r="CS119" s="808"/>
      <c r="CT119" s="808"/>
      <c r="CU119" s="808"/>
      <c r="CV119" s="808"/>
      <c r="CW119" s="808"/>
      <c r="CX119" s="808"/>
      <c r="CY119" s="808"/>
      <c r="CZ119" s="808"/>
      <c r="DA119" s="808"/>
      <c r="DB119" s="808"/>
      <c r="DC119" s="808"/>
      <c r="DD119" s="808"/>
      <c r="DE119" s="808"/>
      <c r="DF119" s="809"/>
      <c r="DG119" s="747">
        <v>36724</v>
      </c>
      <c r="DH119" s="748"/>
      <c r="DI119" s="748"/>
      <c r="DJ119" s="748"/>
      <c r="DK119" s="749"/>
      <c r="DL119" s="750">
        <v>36166</v>
      </c>
      <c r="DM119" s="748"/>
      <c r="DN119" s="748"/>
      <c r="DO119" s="748"/>
      <c r="DP119" s="749"/>
      <c r="DQ119" s="750">
        <v>11752</v>
      </c>
      <c r="DR119" s="748"/>
      <c r="DS119" s="748"/>
      <c r="DT119" s="748"/>
      <c r="DU119" s="749"/>
      <c r="DV119" s="824">
        <v>0.4</v>
      </c>
      <c r="DW119" s="825"/>
      <c r="DX119" s="825"/>
      <c r="DY119" s="825"/>
      <c r="DZ119" s="826"/>
    </row>
    <row r="120" spans="1:130" s="48" customFormat="1" ht="26.25" customHeight="1" x14ac:dyDescent="0.2">
      <c r="A120" s="714"/>
      <c r="B120" s="715"/>
      <c r="C120" s="799" t="s">
        <v>130</v>
      </c>
      <c r="D120" s="735"/>
      <c r="E120" s="735"/>
      <c r="F120" s="735"/>
      <c r="G120" s="735"/>
      <c r="H120" s="735"/>
      <c r="I120" s="735"/>
      <c r="J120" s="735"/>
      <c r="K120" s="735"/>
      <c r="L120" s="735"/>
      <c r="M120" s="735"/>
      <c r="N120" s="735"/>
      <c r="O120" s="735"/>
      <c r="P120" s="735"/>
      <c r="Q120" s="735"/>
      <c r="R120" s="735"/>
      <c r="S120" s="735"/>
      <c r="T120" s="735"/>
      <c r="U120" s="735"/>
      <c r="V120" s="735"/>
      <c r="W120" s="735"/>
      <c r="X120" s="735"/>
      <c r="Y120" s="735"/>
      <c r="Z120" s="736"/>
      <c r="AA120" s="723" t="s">
        <v>195</v>
      </c>
      <c r="AB120" s="724"/>
      <c r="AC120" s="724"/>
      <c r="AD120" s="724"/>
      <c r="AE120" s="725"/>
      <c r="AF120" s="726" t="s">
        <v>195</v>
      </c>
      <c r="AG120" s="724"/>
      <c r="AH120" s="724"/>
      <c r="AI120" s="724"/>
      <c r="AJ120" s="725"/>
      <c r="AK120" s="726" t="s">
        <v>195</v>
      </c>
      <c r="AL120" s="724"/>
      <c r="AM120" s="724"/>
      <c r="AN120" s="724"/>
      <c r="AO120" s="725"/>
      <c r="AP120" s="800" t="s">
        <v>195</v>
      </c>
      <c r="AQ120" s="801"/>
      <c r="AR120" s="801"/>
      <c r="AS120" s="801"/>
      <c r="AT120" s="802"/>
      <c r="AU120" s="845" t="s">
        <v>478</v>
      </c>
      <c r="AV120" s="846"/>
      <c r="AW120" s="846"/>
      <c r="AX120" s="846"/>
      <c r="AY120" s="847"/>
      <c r="AZ120" s="827" t="s">
        <v>210</v>
      </c>
      <c r="BA120" s="775"/>
      <c r="BB120" s="775"/>
      <c r="BC120" s="775"/>
      <c r="BD120" s="775"/>
      <c r="BE120" s="775"/>
      <c r="BF120" s="775"/>
      <c r="BG120" s="775"/>
      <c r="BH120" s="775"/>
      <c r="BI120" s="775"/>
      <c r="BJ120" s="775"/>
      <c r="BK120" s="775"/>
      <c r="BL120" s="775"/>
      <c r="BM120" s="775"/>
      <c r="BN120" s="775"/>
      <c r="BO120" s="775"/>
      <c r="BP120" s="776"/>
      <c r="BQ120" s="828">
        <v>8518187</v>
      </c>
      <c r="BR120" s="829"/>
      <c r="BS120" s="829"/>
      <c r="BT120" s="829"/>
      <c r="BU120" s="829"/>
      <c r="BV120" s="829">
        <v>8845944</v>
      </c>
      <c r="BW120" s="829"/>
      <c r="BX120" s="829"/>
      <c r="BY120" s="829"/>
      <c r="BZ120" s="829"/>
      <c r="CA120" s="829">
        <v>8809196</v>
      </c>
      <c r="CB120" s="829"/>
      <c r="CC120" s="829"/>
      <c r="CD120" s="829"/>
      <c r="CE120" s="829"/>
      <c r="CF120" s="853">
        <v>290.3</v>
      </c>
      <c r="CG120" s="854"/>
      <c r="CH120" s="854"/>
      <c r="CI120" s="854"/>
      <c r="CJ120" s="854"/>
      <c r="CK120" s="832" t="s">
        <v>267</v>
      </c>
      <c r="CL120" s="791"/>
      <c r="CM120" s="791"/>
      <c r="CN120" s="791"/>
      <c r="CO120" s="792"/>
      <c r="CP120" s="855" t="s">
        <v>275</v>
      </c>
      <c r="CQ120" s="856"/>
      <c r="CR120" s="856"/>
      <c r="CS120" s="856"/>
      <c r="CT120" s="856"/>
      <c r="CU120" s="856"/>
      <c r="CV120" s="856"/>
      <c r="CW120" s="856"/>
      <c r="CX120" s="856"/>
      <c r="CY120" s="856"/>
      <c r="CZ120" s="856"/>
      <c r="DA120" s="856"/>
      <c r="DB120" s="856"/>
      <c r="DC120" s="856"/>
      <c r="DD120" s="856"/>
      <c r="DE120" s="856"/>
      <c r="DF120" s="857"/>
      <c r="DG120" s="828" t="s">
        <v>195</v>
      </c>
      <c r="DH120" s="829"/>
      <c r="DI120" s="829"/>
      <c r="DJ120" s="829"/>
      <c r="DK120" s="829"/>
      <c r="DL120" s="829" t="s">
        <v>195</v>
      </c>
      <c r="DM120" s="829"/>
      <c r="DN120" s="829"/>
      <c r="DO120" s="829"/>
      <c r="DP120" s="829"/>
      <c r="DQ120" s="829">
        <v>1097463</v>
      </c>
      <c r="DR120" s="829"/>
      <c r="DS120" s="829"/>
      <c r="DT120" s="829"/>
      <c r="DU120" s="829"/>
      <c r="DV120" s="830">
        <v>36.200000000000003</v>
      </c>
      <c r="DW120" s="830"/>
      <c r="DX120" s="830"/>
      <c r="DY120" s="830"/>
      <c r="DZ120" s="831"/>
    </row>
    <row r="121" spans="1:130" s="48" customFormat="1" ht="26.25" customHeight="1" x14ac:dyDescent="0.2">
      <c r="A121" s="714"/>
      <c r="B121" s="715"/>
      <c r="C121" s="858" t="s">
        <v>132</v>
      </c>
      <c r="D121" s="859"/>
      <c r="E121" s="859"/>
      <c r="F121" s="859"/>
      <c r="G121" s="859"/>
      <c r="H121" s="859"/>
      <c r="I121" s="859"/>
      <c r="J121" s="859"/>
      <c r="K121" s="859"/>
      <c r="L121" s="859"/>
      <c r="M121" s="859"/>
      <c r="N121" s="859"/>
      <c r="O121" s="859"/>
      <c r="P121" s="859"/>
      <c r="Q121" s="859"/>
      <c r="R121" s="859"/>
      <c r="S121" s="859"/>
      <c r="T121" s="859"/>
      <c r="U121" s="859"/>
      <c r="V121" s="859"/>
      <c r="W121" s="859"/>
      <c r="X121" s="859"/>
      <c r="Y121" s="859"/>
      <c r="Z121" s="860"/>
      <c r="AA121" s="723" t="s">
        <v>195</v>
      </c>
      <c r="AB121" s="724"/>
      <c r="AC121" s="724"/>
      <c r="AD121" s="724"/>
      <c r="AE121" s="725"/>
      <c r="AF121" s="726" t="s">
        <v>195</v>
      </c>
      <c r="AG121" s="724"/>
      <c r="AH121" s="724"/>
      <c r="AI121" s="724"/>
      <c r="AJ121" s="725"/>
      <c r="AK121" s="726" t="s">
        <v>195</v>
      </c>
      <c r="AL121" s="724"/>
      <c r="AM121" s="724"/>
      <c r="AN121" s="724"/>
      <c r="AO121" s="725"/>
      <c r="AP121" s="800" t="s">
        <v>195</v>
      </c>
      <c r="AQ121" s="801"/>
      <c r="AR121" s="801"/>
      <c r="AS121" s="801"/>
      <c r="AT121" s="802"/>
      <c r="AU121" s="848"/>
      <c r="AV121" s="849"/>
      <c r="AW121" s="849"/>
      <c r="AX121" s="849"/>
      <c r="AY121" s="850"/>
      <c r="AZ121" s="799" t="s">
        <v>473</v>
      </c>
      <c r="BA121" s="735"/>
      <c r="BB121" s="735"/>
      <c r="BC121" s="735"/>
      <c r="BD121" s="735"/>
      <c r="BE121" s="735"/>
      <c r="BF121" s="735"/>
      <c r="BG121" s="735"/>
      <c r="BH121" s="735"/>
      <c r="BI121" s="735"/>
      <c r="BJ121" s="735"/>
      <c r="BK121" s="735"/>
      <c r="BL121" s="735"/>
      <c r="BM121" s="735"/>
      <c r="BN121" s="735"/>
      <c r="BO121" s="735"/>
      <c r="BP121" s="736"/>
      <c r="BQ121" s="803">
        <v>7526</v>
      </c>
      <c r="BR121" s="804"/>
      <c r="BS121" s="804"/>
      <c r="BT121" s="804"/>
      <c r="BU121" s="804"/>
      <c r="BV121" s="804">
        <v>6127</v>
      </c>
      <c r="BW121" s="804"/>
      <c r="BX121" s="804"/>
      <c r="BY121" s="804"/>
      <c r="BZ121" s="804"/>
      <c r="CA121" s="804">
        <v>4700</v>
      </c>
      <c r="CB121" s="804"/>
      <c r="CC121" s="804"/>
      <c r="CD121" s="804"/>
      <c r="CE121" s="804"/>
      <c r="CF121" s="861">
        <v>0.2</v>
      </c>
      <c r="CG121" s="862"/>
      <c r="CH121" s="862"/>
      <c r="CI121" s="862"/>
      <c r="CJ121" s="862"/>
      <c r="CK121" s="833"/>
      <c r="CL121" s="794"/>
      <c r="CM121" s="794"/>
      <c r="CN121" s="794"/>
      <c r="CO121" s="795"/>
      <c r="CP121" s="821" t="s">
        <v>487</v>
      </c>
      <c r="CQ121" s="822"/>
      <c r="CR121" s="822"/>
      <c r="CS121" s="822"/>
      <c r="CT121" s="822"/>
      <c r="CU121" s="822"/>
      <c r="CV121" s="822"/>
      <c r="CW121" s="822"/>
      <c r="CX121" s="822"/>
      <c r="CY121" s="822"/>
      <c r="CZ121" s="822"/>
      <c r="DA121" s="822"/>
      <c r="DB121" s="822"/>
      <c r="DC121" s="822"/>
      <c r="DD121" s="822"/>
      <c r="DE121" s="822"/>
      <c r="DF121" s="823"/>
      <c r="DG121" s="803" t="s">
        <v>195</v>
      </c>
      <c r="DH121" s="804"/>
      <c r="DI121" s="804"/>
      <c r="DJ121" s="804"/>
      <c r="DK121" s="804"/>
      <c r="DL121" s="804" t="s">
        <v>195</v>
      </c>
      <c r="DM121" s="804"/>
      <c r="DN121" s="804"/>
      <c r="DO121" s="804"/>
      <c r="DP121" s="804"/>
      <c r="DQ121" s="804">
        <v>219984</v>
      </c>
      <c r="DR121" s="804"/>
      <c r="DS121" s="804"/>
      <c r="DT121" s="804"/>
      <c r="DU121" s="804"/>
      <c r="DV121" s="805">
        <v>7.2</v>
      </c>
      <c r="DW121" s="805"/>
      <c r="DX121" s="805"/>
      <c r="DY121" s="805"/>
      <c r="DZ121" s="806"/>
    </row>
    <row r="122" spans="1:130" s="48" customFormat="1" ht="26.25" customHeight="1" x14ac:dyDescent="0.2">
      <c r="A122" s="714"/>
      <c r="B122" s="715"/>
      <c r="C122" s="799" t="s">
        <v>483</v>
      </c>
      <c r="D122" s="735"/>
      <c r="E122" s="735"/>
      <c r="F122" s="735"/>
      <c r="G122" s="735"/>
      <c r="H122" s="735"/>
      <c r="I122" s="735"/>
      <c r="J122" s="735"/>
      <c r="K122" s="735"/>
      <c r="L122" s="735"/>
      <c r="M122" s="735"/>
      <c r="N122" s="735"/>
      <c r="O122" s="735"/>
      <c r="P122" s="735"/>
      <c r="Q122" s="735"/>
      <c r="R122" s="735"/>
      <c r="S122" s="735"/>
      <c r="T122" s="735"/>
      <c r="U122" s="735"/>
      <c r="V122" s="735"/>
      <c r="W122" s="735"/>
      <c r="X122" s="735"/>
      <c r="Y122" s="735"/>
      <c r="Z122" s="736"/>
      <c r="AA122" s="723" t="s">
        <v>195</v>
      </c>
      <c r="AB122" s="724"/>
      <c r="AC122" s="724"/>
      <c r="AD122" s="724"/>
      <c r="AE122" s="725"/>
      <c r="AF122" s="726" t="s">
        <v>195</v>
      </c>
      <c r="AG122" s="724"/>
      <c r="AH122" s="724"/>
      <c r="AI122" s="724"/>
      <c r="AJ122" s="725"/>
      <c r="AK122" s="726" t="s">
        <v>195</v>
      </c>
      <c r="AL122" s="724"/>
      <c r="AM122" s="724"/>
      <c r="AN122" s="724"/>
      <c r="AO122" s="725"/>
      <c r="AP122" s="800" t="s">
        <v>195</v>
      </c>
      <c r="AQ122" s="801"/>
      <c r="AR122" s="801"/>
      <c r="AS122" s="801"/>
      <c r="AT122" s="802"/>
      <c r="AU122" s="848"/>
      <c r="AV122" s="849"/>
      <c r="AW122" s="849"/>
      <c r="AX122" s="849"/>
      <c r="AY122" s="850"/>
      <c r="AZ122" s="807" t="s">
        <v>301</v>
      </c>
      <c r="BA122" s="808"/>
      <c r="BB122" s="808"/>
      <c r="BC122" s="808"/>
      <c r="BD122" s="808"/>
      <c r="BE122" s="808"/>
      <c r="BF122" s="808"/>
      <c r="BG122" s="808"/>
      <c r="BH122" s="808"/>
      <c r="BI122" s="808"/>
      <c r="BJ122" s="808"/>
      <c r="BK122" s="808"/>
      <c r="BL122" s="808"/>
      <c r="BM122" s="808"/>
      <c r="BN122" s="808"/>
      <c r="BO122" s="808"/>
      <c r="BP122" s="809"/>
      <c r="BQ122" s="836">
        <v>7662229</v>
      </c>
      <c r="BR122" s="837"/>
      <c r="BS122" s="837"/>
      <c r="BT122" s="837"/>
      <c r="BU122" s="837"/>
      <c r="BV122" s="837">
        <v>7613708</v>
      </c>
      <c r="BW122" s="837"/>
      <c r="BX122" s="837"/>
      <c r="BY122" s="837"/>
      <c r="BZ122" s="837"/>
      <c r="CA122" s="837">
        <v>7845017</v>
      </c>
      <c r="CB122" s="837"/>
      <c r="CC122" s="837"/>
      <c r="CD122" s="837"/>
      <c r="CE122" s="837"/>
      <c r="CF122" s="838">
        <v>258.5</v>
      </c>
      <c r="CG122" s="839"/>
      <c r="CH122" s="839"/>
      <c r="CI122" s="839"/>
      <c r="CJ122" s="839"/>
      <c r="CK122" s="833"/>
      <c r="CL122" s="794"/>
      <c r="CM122" s="794"/>
      <c r="CN122" s="794"/>
      <c r="CO122" s="795"/>
      <c r="CP122" s="821" t="s">
        <v>461</v>
      </c>
      <c r="CQ122" s="822"/>
      <c r="CR122" s="822"/>
      <c r="CS122" s="822"/>
      <c r="CT122" s="822"/>
      <c r="CU122" s="822"/>
      <c r="CV122" s="822"/>
      <c r="CW122" s="822"/>
      <c r="CX122" s="822"/>
      <c r="CY122" s="822"/>
      <c r="CZ122" s="822"/>
      <c r="DA122" s="822"/>
      <c r="DB122" s="822"/>
      <c r="DC122" s="822"/>
      <c r="DD122" s="822"/>
      <c r="DE122" s="822"/>
      <c r="DF122" s="823"/>
      <c r="DG122" s="803" t="s">
        <v>195</v>
      </c>
      <c r="DH122" s="804"/>
      <c r="DI122" s="804"/>
      <c r="DJ122" s="804"/>
      <c r="DK122" s="804"/>
      <c r="DL122" s="804" t="s">
        <v>195</v>
      </c>
      <c r="DM122" s="804"/>
      <c r="DN122" s="804"/>
      <c r="DO122" s="804"/>
      <c r="DP122" s="804"/>
      <c r="DQ122" s="804" t="s">
        <v>195</v>
      </c>
      <c r="DR122" s="804"/>
      <c r="DS122" s="804"/>
      <c r="DT122" s="804"/>
      <c r="DU122" s="804"/>
      <c r="DV122" s="805" t="s">
        <v>195</v>
      </c>
      <c r="DW122" s="805"/>
      <c r="DX122" s="805"/>
      <c r="DY122" s="805"/>
      <c r="DZ122" s="806"/>
    </row>
    <row r="123" spans="1:130" s="48" customFormat="1" ht="26.25" customHeight="1" x14ac:dyDescent="0.2">
      <c r="A123" s="714"/>
      <c r="B123" s="715"/>
      <c r="C123" s="799" t="s">
        <v>12</v>
      </c>
      <c r="D123" s="735"/>
      <c r="E123" s="735"/>
      <c r="F123" s="735"/>
      <c r="G123" s="735"/>
      <c r="H123" s="735"/>
      <c r="I123" s="735"/>
      <c r="J123" s="735"/>
      <c r="K123" s="735"/>
      <c r="L123" s="735"/>
      <c r="M123" s="735"/>
      <c r="N123" s="735"/>
      <c r="O123" s="735"/>
      <c r="P123" s="735"/>
      <c r="Q123" s="735"/>
      <c r="R123" s="735"/>
      <c r="S123" s="735"/>
      <c r="T123" s="735"/>
      <c r="U123" s="735"/>
      <c r="V123" s="735"/>
      <c r="W123" s="735"/>
      <c r="X123" s="735"/>
      <c r="Y123" s="735"/>
      <c r="Z123" s="736"/>
      <c r="AA123" s="723" t="s">
        <v>195</v>
      </c>
      <c r="AB123" s="724"/>
      <c r="AC123" s="724"/>
      <c r="AD123" s="724"/>
      <c r="AE123" s="725"/>
      <c r="AF123" s="726" t="s">
        <v>195</v>
      </c>
      <c r="AG123" s="724"/>
      <c r="AH123" s="724"/>
      <c r="AI123" s="724"/>
      <c r="AJ123" s="725"/>
      <c r="AK123" s="726" t="s">
        <v>195</v>
      </c>
      <c r="AL123" s="724"/>
      <c r="AM123" s="724"/>
      <c r="AN123" s="724"/>
      <c r="AO123" s="725"/>
      <c r="AP123" s="800" t="s">
        <v>195</v>
      </c>
      <c r="AQ123" s="801"/>
      <c r="AR123" s="801"/>
      <c r="AS123" s="801"/>
      <c r="AT123" s="802"/>
      <c r="AU123" s="851"/>
      <c r="AV123" s="852"/>
      <c r="AW123" s="852"/>
      <c r="AX123" s="852"/>
      <c r="AY123" s="852"/>
      <c r="AZ123" s="69" t="s">
        <v>270</v>
      </c>
      <c r="BA123" s="69"/>
      <c r="BB123" s="69"/>
      <c r="BC123" s="69"/>
      <c r="BD123" s="69"/>
      <c r="BE123" s="69"/>
      <c r="BF123" s="69"/>
      <c r="BG123" s="69"/>
      <c r="BH123" s="69"/>
      <c r="BI123" s="69"/>
      <c r="BJ123" s="69"/>
      <c r="BK123" s="69"/>
      <c r="BL123" s="69"/>
      <c r="BM123" s="69"/>
      <c r="BN123" s="69"/>
      <c r="BO123" s="840" t="s">
        <v>488</v>
      </c>
      <c r="BP123" s="841"/>
      <c r="BQ123" s="842">
        <v>16187942</v>
      </c>
      <c r="BR123" s="843"/>
      <c r="BS123" s="843"/>
      <c r="BT123" s="843"/>
      <c r="BU123" s="843"/>
      <c r="BV123" s="843">
        <v>16465779</v>
      </c>
      <c r="BW123" s="843"/>
      <c r="BX123" s="843"/>
      <c r="BY123" s="843"/>
      <c r="BZ123" s="843"/>
      <c r="CA123" s="843">
        <v>16658913</v>
      </c>
      <c r="CB123" s="843"/>
      <c r="CC123" s="843"/>
      <c r="CD123" s="843"/>
      <c r="CE123" s="843"/>
      <c r="CF123" s="689"/>
      <c r="CG123" s="690"/>
      <c r="CH123" s="690"/>
      <c r="CI123" s="690"/>
      <c r="CJ123" s="844"/>
      <c r="CK123" s="833"/>
      <c r="CL123" s="794"/>
      <c r="CM123" s="794"/>
      <c r="CN123" s="794"/>
      <c r="CO123" s="795"/>
      <c r="CP123" s="821" t="s">
        <v>147</v>
      </c>
      <c r="CQ123" s="822"/>
      <c r="CR123" s="822"/>
      <c r="CS123" s="822"/>
      <c r="CT123" s="822"/>
      <c r="CU123" s="822"/>
      <c r="CV123" s="822"/>
      <c r="CW123" s="822"/>
      <c r="CX123" s="822"/>
      <c r="CY123" s="822"/>
      <c r="CZ123" s="822"/>
      <c r="DA123" s="822"/>
      <c r="DB123" s="822"/>
      <c r="DC123" s="822"/>
      <c r="DD123" s="822"/>
      <c r="DE123" s="822"/>
      <c r="DF123" s="823"/>
      <c r="DG123" s="723" t="s">
        <v>195</v>
      </c>
      <c r="DH123" s="724"/>
      <c r="DI123" s="724"/>
      <c r="DJ123" s="724"/>
      <c r="DK123" s="725"/>
      <c r="DL123" s="726" t="s">
        <v>195</v>
      </c>
      <c r="DM123" s="724"/>
      <c r="DN123" s="724"/>
      <c r="DO123" s="724"/>
      <c r="DP123" s="725"/>
      <c r="DQ123" s="726" t="s">
        <v>195</v>
      </c>
      <c r="DR123" s="724"/>
      <c r="DS123" s="724"/>
      <c r="DT123" s="724"/>
      <c r="DU123" s="725"/>
      <c r="DV123" s="800" t="s">
        <v>195</v>
      </c>
      <c r="DW123" s="801"/>
      <c r="DX123" s="801"/>
      <c r="DY123" s="801"/>
      <c r="DZ123" s="802"/>
    </row>
    <row r="124" spans="1:130" s="48" customFormat="1" ht="26.25" customHeight="1" x14ac:dyDescent="0.2">
      <c r="A124" s="714"/>
      <c r="B124" s="715"/>
      <c r="C124" s="799" t="s">
        <v>341</v>
      </c>
      <c r="D124" s="735"/>
      <c r="E124" s="735"/>
      <c r="F124" s="735"/>
      <c r="G124" s="735"/>
      <c r="H124" s="735"/>
      <c r="I124" s="735"/>
      <c r="J124" s="735"/>
      <c r="K124" s="735"/>
      <c r="L124" s="735"/>
      <c r="M124" s="735"/>
      <c r="N124" s="735"/>
      <c r="O124" s="735"/>
      <c r="P124" s="735"/>
      <c r="Q124" s="735"/>
      <c r="R124" s="735"/>
      <c r="S124" s="735"/>
      <c r="T124" s="735"/>
      <c r="U124" s="735"/>
      <c r="V124" s="735"/>
      <c r="W124" s="735"/>
      <c r="X124" s="735"/>
      <c r="Y124" s="735"/>
      <c r="Z124" s="736"/>
      <c r="AA124" s="723" t="s">
        <v>195</v>
      </c>
      <c r="AB124" s="724"/>
      <c r="AC124" s="724"/>
      <c r="AD124" s="724"/>
      <c r="AE124" s="725"/>
      <c r="AF124" s="726" t="s">
        <v>195</v>
      </c>
      <c r="AG124" s="724"/>
      <c r="AH124" s="724"/>
      <c r="AI124" s="724"/>
      <c r="AJ124" s="725"/>
      <c r="AK124" s="726" t="s">
        <v>195</v>
      </c>
      <c r="AL124" s="724"/>
      <c r="AM124" s="724"/>
      <c r="AN124" s="724"/>
      <c r="AO124" s="725"/>
      <c r="AP124" s="800" t="s">
        <v>195</v>
      </c>
      <c r="AQ124" s="801"/>
      <c r="AR124" s="801"/>
      <c r="AS124" s="801"/>
      <c r="AT124" s="802"/>
      <c r="AU124" s="815" t="s">
        <v>489</v>
      </c>
      <c r="AV124" s="816"/>
      <c r="AW124" s="816"/>
      <c r="AX124" s="816"/>
      <c r="AY124" s="816"/>
      <c r="AZ124" s="816"/>
      <c r="BA124" s="816"/>
      <c r="BB124" s="816"/>
      <c r="BC124" s="816"/>
      <c r="BD124" s="816"/>
      <c r="BE124" s="816"/>
      <c r="BF124" s="816"/>
      <c r="BG124" s="816"/>
      <c r="BH124" s="816"/>
      <c r="BI124" s="816"/>
      <c r="BJ124" s="816"/>
      <c r="BK124" s="816"/>
      <c r="BL124" s="816"/>
      <c r="BM124" s="816"/>
      <c r="BN124" s="816"/>
      <c r="BO124" s="816"/>
      <c r="BP124" s="817"/>
      <c r="BQ124" s="818" t="s">
        <v>195</v>
      </c>
      <c r="BR124" s="819"/>
      <c r="BS124" s="819"/>
      <c r="BT124" s="819"/>
      <c r="BU124" s="819"/>
      <c r="BV124" s="819" t="s">
        <v>195</v>
      </c>
      <c r="BW124" s="819"/>
      <c r="BX124" s="819"/>
      <c r="BY124" s="819"/>
      <c r="BZ124" s="819"/>
      <c r="CA124" s="819" t="s">
        <v>195</v>
      </c>
      <c r="CB124" s="819"/>
      <c r="CC124" s="819"/>
      <c r="CD124" s="819"/>
      <c r="CE124" s="819"/>
      <c r="CF124" s="697"/>
      <c r="CG124" s="698"/>
      <c r="CH124" s="698"/>
      <c r="CI124" s="698"/>
      <c r="CJ124" s="820"/>
      <c r="CK124" s="834"/>
      <c r="CL124" s="834"/>
      <c r="CM124" s="834"/>
      <c r="CN124" s="834"/>
      <c r="CO124" s="835"/>
      <c r="CP124" s="821" t="s">
        <v>490</v>
      </c>
      <c r="CQ124" s="822"/>
      <c r="CR124" s="822"/>
      <c r="CS124" s="822"/>
      <c r="CT124" s="822"/>
      <c r="CU124" s="822"/>
      <c r="CV124" s="822"/>
      <c r="CW124" s="822"/>
      <c r="CX124" s="822"/>
      <c r="CY124" s="822"/>
      <c r="CZ124" s="822"/>
      <c r="DA124" s="822"/>
      <c r="DB124" s="822"/>
      <c r="DC124" s="822"/>
      <c r="DD124" s="822"/>
      <c r="DE124" s="822"/>
      <c r="DF124" s="823"/>
      <c r="DG124" s="747">
        <v>1248514</v>
      </c>
      <c r="DH124" s="748"/>
      <c r="DI124" s="748"/>
      <c r="DJ124" s="748"/>
      <c r="DK124" s="749"/>
      <c r="DL124" s="750">
        <v>1306027</v>
      </c>
      <c r="DM124" s="748"/>
      <c r="DN124" s="748"/>
      <c r="DO124" s="748"/>
      <c r="DP124" s="749"/>
      <c r="DQ124" s="750" t="s">
        <v>195</v>
      </c>
      <c r="DR124" s="748"/>
      <c r="DS124" s="748"/>
      <c r="DT124" s="748"/>
      <c r="DU124" s="749"/>
      <c r="DV124" s="824" t="s">
        <v>195</v>
      </c>
      <c r="DW124" s="825"/>
      <c r="DX124" s="825"/>
      <c r="DY124" s="825"/>
      <c r="DZ124" s="826"/>
    </row>
    <row r="125" spans="1:130" s="48" customFormat="1" ht="26.25" customHeight="1" x14ac:dyDescent="0.2">
      <c r="A125" s="714"/>
      <c r="B125" s="715"/>
      <c r="C125" s="799" t="s">
        <v>462</v>
      </c>
      <c r="D125" s="735"/>
      <c r="E125" s="735"/>
      <c r="F125" s="735"/>
      <c r="G125" s="735"/>
      <c r="H125" s="735"/>
      <c r="I125" s="735"/>
      <c r="J125" s="735"/>
      <c r="K125" s="735"/>
      <c r="L125" s="735"/>
      <c r="M125" s="735"/>
      <c r="N125" s="735"/>
      <c r="O125" s="735"/>
      <c r="P125" s="735"/>
      <c r="Q125" s="735"/>
      <c r="R125" s="735"/>
      <c r="S125" s="735"/>
      <c r="T125" s="735"/>
      <c r="U125" s="735"/>
      <c r="V125" s="735"/>
      <c r="W125" s="735"/>
      <c r="X125" s="735"/>
      <c r="Y125" s="735"/>
      <c r="Z125" s="736"/>
      <c r="AA125" s="723" t="s">
        <v>195</v>
      </c>
      <c r="AB125" s="724"/>
      <c r="AC125" s="724"/>
      <c r="AD125" s="724"/>
      <c r="AE125" s="725"/>
      <c r="AF125" s="726" t="s">
        <v>195</v>
      </c>
      <c r="AG125" s="724"/>
      <c r="AH125" s="724"/>
      <c r="AI125" s="724"/>
      <c r="AJ125" s="725"/>
      <c r="AK125" s="726" t="s">
        <v>195</v>
      </c>
      <c r="AL125" s="724"/>
      <c r="AM125" s="724"/>
      <c r="AN125" s="724"/>
      <c r="AO125" s="725"/>
      <c r="AP125" s="800" t="s">
        <v>195</v>
      </c>
      <c r="AQ125" s="801"/>
      <c r="AR125" s="801"/>
      <c r="AS125" s="801"/>
      <c r="AT125" s="802"/>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790" t="s">
        <v>491</v>
      </c>
      <c r="CL125" s="791"/>
      <c r="CM125" s="791"/>
      <c r="CN125" s="791"/>
      <c r="CO125" s="792"/>
      <c r="CP125" s="827" t="s">
        <v>137</v>
      </c>
      <c r="CQ125" s="775"/>
      <c r="CR125" s="775"/>
      <c r="CS125" s="775"/>
      <c r="CT125" s="775"/>
      <c r="CU125" s="775"/>
      <c r="CV125" s="775"/>
      <c r="CW125" s="775"/>
      <c r="CX125" s="775"/>
      <c r="CY125" s="775"/>
      <c r="CZ125" s="775"/>
      <c r="DA125" s="775"/>
      <c r="DB125" s="775"/>
      <c r="DC125" s="775"/>
      <c r="DD125" s="775"/>
      <c r="DE125" s="775"/>
      <c r="DF125" s="776"/>
      <c r="DG125" s="828" t="s">
        <v>195</v>
      </c>
      <c r="DH125" s="829"/>
      <c r="DI125" s="829"/>
      <c r="DJ125" s="829"/>
      <c r="DK125" s="829"/>
      <c r="DL125" s="829" t="s">
        <v>195</v>
      </c>
      <c r="DM125" s="829"/>
      <c r="DN125" s="829"/>
      <c r="DO125" s="829"/>
      <c r="DP125" s="829"/>
      <c r="DQ125" s="829" t="s">
        <v>195</v>
      </c>
      <c r="DR125" s="829"/>
      <c r="DS125" s="829"/>
      <c r="DT125" s="829"/>
      <c r="DU125" s="829"/>
      <c r="DV125" s="830" t="s">
        <v>195</v>
      </c>
      <c r="DW125" s="830"/>
      <c r="DX125" s="830"/>
      <c r="DY125" s="830"/>
      <c r="DZ125" s="831"/>
    </row>
    <row r="126" spans="1:130" s="48" customFormat="1" ht="26.25" customHeight="1" x14ac:dyDescent="0.2">
      <c r="A126" s="714"/>
      <c r="B126" s="715"/>
      <c r="C126" s="799" t="s">
        <v>486</v>
      </c>
      <c r="D126" s="735"/>
      <c r="E126" s="735"/>
      <c r="F126" s="735"/>
      <c r="G126" s="735"/>
      <c r="H126" s="735"/>
      <c r="I126" s="735"/>
      <c r="J126" s="735"/>
      <c r="K126" s="735"/>
      <c r="L126" s="735"/>
      <c r="M126" s="735"/>
      <c r="N126" s="735"/>
      <c r="O126" s="735"/>
      <c r="P126" s="735"/>
      <c r="Q126" s="735"/>
      <c r="R126" s="735"/>
      <c r="S126" s="735"/>
      <c r="T126" s="735"/>
      <c r="U126" s="735"/>
      <c r="V126" s="735"/>
      <c r="W126" s="735"/>
      <c r="X126" s="735"/>
      <c r="Y126" s="735"/>
      <c r="Z126" s="736"/>
      <c r="AA126" s="723" t="s">
        <v>195</v>
      </c>
      <c r="AB126" s="724"/>
      <c r="AC126" s="724"/>
      <c r="AD126" s="724"/>
      <c r="AE126" s="725"/>
      <c r="AF126" s="726" t="s">
        <v>195</v>
      </c>
      <c r="AG126" s="724"/>
      <c r="AH126" s="724"/>
      <c r="AI126" s="724"/>
      <c r="AJ126" s="725"/>
      <c r="AK126" s="726" t="s">
        <v>195</v>
      </c>
      <c r="AL126" s="724"/>
      <c r="AM126" s="724"/>
      <c r="AN126" s="724"/>
      <c r="AO126" s="725"/>
      <c r="AP126" s="800" t="s">
        <v>195</v>
      </c>
      <c r="AQ126" s="801"/>
      <c r="AR126" s="801"/>
      <c r="AS126" s="801"/>
      <c r="AT126" s="802"/>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793"/>
      <c r="CL126" s="794"/>
      <c r="CM126" s="794"/>
      <c r="CN126" s="794"/>
      <c r="CO126" s="795"/>
      <c r="CP126" s="799" t="s">
        <v>420</v>
      </c>
      <c r="CQ126" s="735"/>
      <c r="CR126" s="735"/>
      <c r="CS126" s="735"/>
      <c r="CT126" s="735"/>
      <c r="CU126" s="735"/>
      <c r="CV126" s="735"/>
      <c r="CW126" s="735"/>
      <c r="CX126" s="735"/>
      <c r="CY126" s="735"/>
      <c r="CZ126" s="735"/>
      <c r="DA126" s="735"/>
      <c r="DB126" s="735"/>
      <c r="DC126" s="735"/>
      <c r="DD126" s="735"/>
      <c r="DE126" s="735"/>
      <c r="DF126" s="736"/>
      <c r="DG126" s="803" t="s">
        <v>195</v>
      </c>
      <c r="DH126" s="804"/>
      <c r="DI126" s="804"/>
      <c r="DJ126" s="804"/>
      <c r="DK126" s="804"/>
      <c r="DL126" s="804" t="s">
        <v>195</v>
      </c>
      <c r="DM126" s="804"/>
      <c r="DN126" s="804"/>
      <c r="DO126" s="804"/>
      <c r="DP126" s="804"/>
      <c r="DQ126" s="804" t="s">
        <v>195</v>
      </c>
      <c r="DR126" s="804"/>
      <c r="DS126" s="804"/>
      <c r="DT126" s="804"/>
      <c r="DU126" s="804"/>
      <c r="DV126" s="805" t="s">
        <v>195</v>
      </c>
      <c r="DW126" s="805"/>
      <c r="DX126" s="805"/>
      <c r="DY126" s="805"/>
      <c r="DZ126" s="806"/>
    </row>
    <row r="127" spans="1:130" s="48" customFormat="1" ht="26.25" customHeight="1" x14ac:dyDescent="0.2">
      <c r="A127" s="716"/>
      <c r="B127" s="717"/>
      <c r="C127" s="807" t="s">
        <v>74</v>
      </c>
      <c r="D127" s="808"/>
      <c r="E127" s="808"/>
      <c r="F127" s="808"/>
      <c r="G127" s="808"/>
      <c r="H127" s="808"/>
      <c r="I127" s="808"/>
      <c r="J127" s="808"/>
      <c r="K127" s="808"/>
      <c r="L127" s="808"/>
      <c r="M127" s="808"/>
      <c r="N127" s="808"/>
      <c r="O127" s="808"/>
      <c r="P127" s="808"/>
      <c r="Q127" s="808"/>
      <c r="R127" s="808"/>
      <c r="S127" s="808"/>
      <c r="T127" s="808"/>
      <c r="U127" s="808"/>
      <c r="V127" s="808"/>
      <c r="W127" s="808"/>
      <c r="X127" s="808"/>
      <c r="Y127" s="808"/>
      <c r="Z127" s="809"/>
      <c r="AA127" s="723" t="s">
        <v>195</v>
      </c>
      <c r="AB127" s="724"/>
      <c r="AC127" s="724"/>
      <c r="AD127" s="724"/>
      <c r="AE127" s="725"/>
      <c r="AF127" s="726" t="s">
        <v>195</v>
      </c>
      <c r="AG127" s="724"/>
      <c r="AH127" s="724"/>
      <c r="AI127" s="724"/>
      <c r="AJ127" s="725"/>
      <c r="AK127" s="726" t="s">
        <v>195</v>
      </c>
      <c r="AL127" s="724"/>
      <c r="AM127" s="724"/>
      <c r="AN127" s="724"/>
      <c r="AO127" s="725"/>
      <c r="AP127" s="800" t="s">
        <v>195</v>
      </c>
      <c r="AQ127" s="801"/>
      <c r="AR127" s="801"/>
      <c r="AS127" s="801"/>
      <c r="AT127" s="802"/>
      <c r="AU127" s="56"/>
      <c r="AV127" s="56"/>
      <c r="AW127" s="56"/>
      <c r="AX127" s="810" t="s">
        <v>494</v>
      </c>
      <c r="AY127" s="811"/>
      <c r="AZ127" s="811"/>
      <c r="BA127" s="811"/>
      <c r="BB127" s="811"/>
      <c r="BC127" s="811"/>
      <c r="BD127" s="811"/>
      <c r="BE127" s="812"/>
      <c r="BF127" s="813" t="s">
        <v>233</v>
      </c>
      <c r="BG127" s="811"/>
      <c r="BH127" s="811"/>
      <c r="BI127" s="811"/>
      <c r="BJ127" s="811"/>
      <c r="BK127" s="811"/>
      <c r="BL127" s="812"/>
      <c r="BM127" s="813" t="s">
        <v>421</v>
      </c>
      <c r="BN127" s="811"/>
      <c r="BO127" s="811"/>
      <c r="BP127" s="811"/>
      <c r="BQ127" s="811"/>
      <c r="BR127" s="811"/>
      <c r="BS127" s="812"/>
      <c r="BT127" s="813" t="s">
        <v>410</v>
      </c>
      <c r="BU127" s="811"/>
      <c r="BV127" s="811"/>
      <c r="BW127" s="811"/>
      <c r="BX127" s="811"/>
      <c r="BY127" s="811"/>
      <c r="BZ127" s="814"/>
      <c r="CA127" s="56"/>
      <c r="CB127" s="56"/>
      <c r="CC127" s="56"/>
      <c r="CD127" s="74"/>
      <c r="CE127" s="74"/>
      <c r="CF127" s="74"/>
      <c r="CG127" s="56"/>
      <c r="CH127" s="56"/>
      <c r="CI127" s="56"/>
      <c r="CJ127" s="75"/>
      <c r="CK127" s="793"/>
      <c r="CL127" s="794"/>
      <c r="CM127" s="794"/>
      <c r="CN127" s="794"/>
      <c r="CO127" s="795"/>
      <c r="CP127" s="799" t="s">
        <v>446</v>
      </c>
      <c r="CQ127" s="735"/>
      <c r="CR127" s="735"/>
      <c r="CS127" s="735"/>
      <c r="CT127" s="735"/>
      <c r="CU127" s="735"/>
      <c r="CV127" s="735"/>
      <c r="CW127" s="735"/>
      <c r="CX127" s="735"/>
      <c r="CY127" s="735"/>
      <c r="CZ127" s="735"/>
      <c r="DA127" s="735"/>
      <c r="DB127" s="735"/>
      <c r="DC127" s="735"/>
      <c r="DD127" s="735"/>
      <c r="DE127" s="735"/>
      <c r="DF127" s="736"/>
      <c r="DG127" s="803" t="s">
        <v>195</v>
      </c>
      <c r="DH127" s="804"/>
      <c r="DI127" s="804"/>
      <c r="DJ127" s="804"/>
      <c r="DK127" s="804"/>
      <c r="DL127" s="804" t="s">
        <v>195</v>
      </c>
      <c r="DM127" s="804"/>
      <c r="DN127" s="804"/>
      <c r="DO127" s="804"/>
      <c r="DP127" s="804"/>
      <c r="DQ127" s="804" t="s">
        <v>195</v>
      </c>
      <c r="DR127" s="804"/>
      <c r="DS127" s="804"/>
      <c r="DT127" s="804"/>
      <c r="DU127" s="804"/>
      <c r="DV127" s="805" t="s">
        <v>195</v>
      </c>
      <c r="DW127" s="805"/>
      <c r="DX127" s="805"/>
      <c r="DY127" s="805"/>
      <c r="DZ127" s="806"/>
    </row>
    <row r="128" spans="1:130" s="48" customFormat="1" ht="26.25" customHeight="1" x14ac:dyDescent="0.2">
      <c r="A128" s="763" t="s">
        <v>495</v>
      </c>
      <c r="B128" s="764"/>
      <c r="C128" s="764"/>
      <c r="D128" s="764"/>
      <c r="E128" s="764"/>
      <c r="F128" s="764"/>
      <c r="G128" s="764"/>
      <c r="H128" s="764"/>
      <c r="I128" s="764"/>
      <c r="J128" s="764"/>
      <c r="K128" s="764"/>
      <c r="L128" s="764"/>
      <c r="M128" s="764"/>
      <c r="N128" s="764"/>
      <c r="O128" s="764"/>
      <c r="P128" s="764"/>
      <c r="Q128" s="764"/>
      <c r="R128" s="764"/>
      <c r="S128" s="764"/>
      <c r="T128" s="764"/>
      <c r="U128" s="764"/>
      <c r="V128" s="764"/>
      <c r="W128" s="765" t="s">
        <v>8</v>
      </c>
      <c r="X128" s="765"/>
      <c r="Y128" s="765"/>
      <c r="Z128" s="766"/>
      <c r="AA128" s="767">
        <v>1539</v>
      </c>
      <c r="AB128" s="768"/>
      <c r="AC128" s="768"/>
      <c r="AD128" s="768"/>
      <c r="AE128" s="769"/>
      <c r="AF128" s="770">
        <v>1539</v>
      </c>
      <c r="AG128" s="768"/>
      <c r="AH128" s="768"/>
      <c r="AI128" s="768"/>
      <c r="AJ128" s="769"/>
      <c r="AK128" s="770">
        <v>1538</v>
      </c>
      <c r="AL128" s="768"/>
      <c r="AM128" s="768"/>
      <c r="AN128" s="768"/>
      <c r="AO128" s="769"/>
      <c r="AP128" s="771"/>
      <c r="AQ128" s="772"/>
      <c r="AR128" s="772"/>
      <c r="AS128" s="772"/>
      <c r="AT128" s="773"/>
      <c r="AU128" s="56"/>
      <c r="AV128" s="56"/>
      <c r="AW128" s="56"/>
      <c r="AX128" s="774" t="s">
        <v>309</v>
      </c>
      <c r="AY128" s="775"/>
      <c r="AZ128" s="775"/>
      <c r="BA128" s="775"/>
      <c r="BB128" s="775"/>
      <c r="BC128" s="775"/>
      <c r="BD128" s="775"/>
      <c r="BE128" s="776"/>
      <c r="BF128" s="777" t="s">
        <v>195</v>
      </c>
      <c r="BG128" s="778"/>
      <c r="BH128" s="778"/>
      <c r="BI128" s="778"/>
      <c r="BJ128" s="778"/>
      <c r="BK128" s="778"/>
      <c r="BL128" s="779"/>
      <c r="BM128" s="777">
        <v>15</v>
      </c>
      <c r="BN128" s="778"/>
      <c r="BO128" s="778"/>
      <c r="BP128" s="778"/>
      <c r="BQ128" s="778"/>
      <c r="BR128" s="778"/>
      <c r="BS128" s="779"/>
      <c r="BT128" s="777">
        <v>20</v>
      </c>
      <c r="BU128" s="778"/>
      <c r="BV128" s="778"/>
      <c r="BW128" s="778"/>
      <c r="BX128" s="778"/>
      <c r="BY128" s="778"/>
      <c r="BZ128" s="780"/>
      <c r="CA128" s="74"/>
      <c r="CB128" s="74"/>
      <c r="CC128" s="74"/>
      <c r="CD128" s="74"/>
      <c r="CE128" s="74"/>
      <c r="CF128" s="74"/>
      <c r="CG128" s="56"/>
      <c r="CH128" s="56"/>
      <c r="CI128" s="56"/>
      <c r="CJ128" s="75"/>
      <c r="CK128" s="796"/>
      <c r="CL128" s="797"/>
      <c r="CM128" s="797"/>
      <c r="CN128" s="797"/>
      <c r="CO128" s="798"/>
      <c r="CP128" s="781" t="s">
        <v>401</v>
      </c>
      <c r="CQ128" s="755"/>
      <c r="CR128" s="755"/>
      <c r="CS128" s="755"/>
      <c r="CT128" s="755"/>
      <c r="CU128" s="755"/>
      <c r="CV128" s="755"/>
      <c r="CW128" s="755"/>
      <c r="CX128" s="755"/>
      <c r="CY128" s="755"/>
      <c r="CZ128" s="755"/>
      <c r="DA128" s="755"/>
      <c r="DB128" s="755"/>
      <c r="DC128" s="755"/>
      <c r="DD128" s="755"/>
      <c r="DE128" s="755"/>
      <c r="DF128" s="756"/>
      <c r="DG128" s="782" t="s">
        <v>195</v>
      </c>
      <c r="DH128" s="783"/>
      <c r="DI128" s="783"/>
      <c r="DJ128" s="783"/>
      <c r="DK128" s="783"/>
      <c r="DL128" s="783" t="s">
        <v>195</v>
      </c>
      <c r="DM128" s="783"/>
      <c r="DN128" s="783"/>
      <c r="DO128" s="783"/>
      <c r="DP128" s="783"/>
      <c r="DQ128" s="783" t="s">
        <v>195</v>
      </c>
      <c r="DR128" s="783"/>
      <c r="DS128" s="783"/>
      <c r="DT128" s="783"/>
      <c r="DU128" s="783"/>
      <c r="DV128" s="784" t="s">
        <v>195</v>
      </c>
      <c r="DW128" s="784"/>
      <c r="DX128" s="784"/>
      <c r="DY128" s="784"/>
      <c r="DZ128" s="785"/>
    </row>
    <row r="129" spans="1:131" s="48" customFormat="1" ht="26.25" customHeight="1" x14ac:dyDescent="0.2">
      <c r="A129" s="718" t="s">
        <v>168</v>
      </c>
      <c r="B129" s="719"/>
      <c r="C129" s="719"/>
      <c r="D129" s="719"/>
      <c r="E129" s="719"/>
      <c r="F129" s="719"/>
      <c r="G129" s="719"/>
      <c r="H129" s="719"/>
      <c r="I129" s="719"/>
      <c r="J129" s="719"/>
      <c r="K129" s="719"/>
      <c r="L129" s="719"/>
      <c r="M129" s="719"/>
      <c r="N129" s="719"/>
      <c r="O129" s="719"/>
      <c r="P129" s="719"/>
      <c r="Q129" s="719"/>
      <c r="R129" s="719"/>
      <c r="S129" s="719"/>
      <c r="T129" s="719"/>
      <c r="U129" s="719"/>
      <c r="V129" s="719"/>
      <c r="W129" s="720" t="s">
        <v>234</v>
      </c>
      <c r="X129" s="721"/>
      <c r="Y129" s="721"/>
      <c r="Z129" s="722"/>
      <c r="AA129" s="723">
        <v>3947593</v>
      </c>
      <c r="AB129" s="724"/>
      <c r="AC129" s="724"/>
      <c r="AD129" s="724"/>
      <c r="AE129" s="725"/>
      <c r="AF129" s="726">
        <v>3918594</v>
      </c>
      <c r="AG129" s="724"/>
      <c r="AH129" s="724"/>
      <c r="AI129" s="724"/>
      <c r="AJ129" s="725"/>
      <c r="AK129" s="726">
        <v>3993947</v>
      </c>
      <c r="AL129" s="724"/>
      <c r="AM129" s="724"/>
      <c r="AN129" s="724"/>
      <c r="AO129" s="725"/>
      <c r="AP129" s="727"/>
      <c r="AQ129" s="728"/>
      <c r="AR129" s="728"/>
      <c r="AS129" s="728"/>
      <c r="AT129" s="729"/>
      <c r="AU129" s="67"/>
      <c r="AV129" s="67"/>
      <c r="AW129" s="67"/>
      <c r="AX129" s="737" t="s">
        <v>113</v>
      </c>
      <c r="AY129" s="735"/>
      <c r="AZ129" s="735"/>
      <c r="BA129" s="735"/>
      <c r="BB129" s="735"/>
      <c r="BC129" s="735"/>
      <c r="BD129" s="735"/>
      <c r="BE129" s="736"/>
      <c r="BF129" s="786" t="s">
        <v>195</v>
      </c>
      <c r="BG129" s="787"/>
      <c r="BH129" s="787"/>
      <c r="BI129" s="787"/>
      <c r="BJ129" s="787"/>
      <c r="BK129" s="787"/>
      <c r="BL129" s="788"/>
      <c r="BM129" s="786">
        <v>20</v>
      </c>
      <c r="BN129" s="787"/>
      <c r="BO129" s="787"/>
      <c r="BP129" s="787"/>
      <c r="BQ129" s="787"/>
      <c r="BR129" s="787"/>
      <c r="BS129" s="788"/>
      <c r="BT129" s="786">
        <v>30</v>
      </c>
      <c r="BU129" s="787"/>
      <c r="BV129" s="787"/>
      <c r="BW129" s="787"/>
      <c r="BX129" s="787"/>
      <c r="BY129" s="787"/>
      <c r="BZ129" s="789"/>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18" t="s">
        <v>148</v>
      </c>
      <c r="B130" s="719"/>
      <c r="C130" s="719"/>
      <c r="D130" s="719"/>
      <c r="E130" s="719"/>
      <c r="F130" s="719"/>
      <c r="G130" s="719"/>
      <c r="H130" s="719"/>
      <c r="I130" s="719"/>
      <c r="J130" s="719"/>
      <c r="K130" s="719"/>
      <c r="L130" s="719"/>
      <c r="M130" s="719"/>
      <c r="N130" s="719"/>
      <c r="O130" s="719"/>
      <c r="P130" s="719"/>
      <c r="Q130" s="719"/>
      <c r="R130" s="719"/>
      <c r="S130" s="719"/>
      <c r="T130" s="719"/>
      <c r="U130" s="719"/>
      <c r="V130" s="719"/>
      <c r="W130" s="720" t="s">
        <v>496</v>
      </c>
      <c r="X130" s="721"/>
      <c r="Y130" s="721"/>
      <c r="Z130" s="722"/>
      <c r="AA130" s="723">
        <v>1006128</v>
      </c>
      <c r="AB130" s="724"/>
      <c r="AC130" s="724"/>
      <c r="AD130" s="724"/>
      <c r="AE130" s="725"/>
      <c r="AF130" s="726">
        <v>967152</v>
      </c>
      <c r="AG130" s="724"/>
      <c r="AH130" s="724"/>
      <c r="AI130" s="724"/>
      <c r="AJ130" s="725"/>
      <c r="AK130" s="726">
        <v>959068</v>
      </c>
      <c r="AL130" s="724"/>
      <c r="AM130" s="724"/>
      <c r="AN130" s="724"/>
      <c r="AO130" s="725"/>
      <c r="AP130" s="727"/>
      <c r="AQ130" s="728"/>
      <c r="AR130" s="728"/>
      <c r="AS130" s="728"/>
      <c r="AT130" s="729"/>
      <c r="AU130" s="67"/>
      <c r="AV130" s="67"/>
      <c r="AW130" s="67"/>
      <c r="AX130" s="737" t="s">
        <v>432</v>
      </c>
      <c r="AY130" s="735"/>
      <c r="AZ130" s="735"/>
      <c r="BA130" s="735"/>
      <c r="BB130" s="735"/>
      <c r="BC130" s="735"/>
      <c r="BD130" s="735"/>
      <c r="BE130" s="736"/>
      <c r="BF130" s="738">
        <v>-7.4</v>
      </c>
      <c r="BG130" s="739"/>
      <c r="BH130" s="739"/>
      <c r="BI130" s="739"/>
      <c r="BJ130" s="739"/>
      <c r="BK130" s="739"/>
      <c r="BL130" s="740"/>
      <c r="BM130" s="738">
        <v>25</v>
      </c>
      <c r="BN130" s="739"/>
      <c r="BO130" s="739"/>
      <c r="BP130" s="739"/>
      <c r="BQ130" s="739"/>
      <c r="BR130" s="739"/>
      <c r="BS130" s="740"/>
      <c r="BT130" s="738">
        <v>35</v>
      </c>
      <c r="BU130" s="739"/>
      <c r="BV130" s="739"/>
      <c r="BW130" s="739"/>
      <c r="BX130" s="739"/>
      <c r="BY130" s="739"/>
      <c r="BZ130" s="741"/>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42"/>
      <c r="B131" s="743"/>
      <c r="C131" s="743"/>
      <c r="D131" s="743"/>
      <c r="E131" s="743"/>
      <c r="F131" s="743"/>
      <c r="G131" s="743"/>
      <c r="H131" s="743"/>
      <c r="I131" s="743"/>
      <c r="J131" s="743"/>
      <c r="K131" s="743"/>
      <c r="L131" s="743"/>
      <c r="M131" s="743"/>
      <c r="N131" s="743"/>
      <c r="O131" s="743"/>
      <c r="P131" s="743"/>
      <c r="Q131" s="743"/>
      <c r="R131" s="743"/>
      <c r="S131" s="743"/>
      <c r="T131" s="743"/>
      <c r="U131" s="743"/>
      <c r="V131" s="743"/>
      <c r="W131" s="744" t="s">
        <v>171</v>
      </c>
      <c r="X131" s="745"/>
      <c r="Y131" s="745"/>
      <c r="Z131" s="746"/>
      <c r="AA131" s="747">
        <v>2941465</v>
      </c>
      <c r="AB131" s="748"/>
      <c r="AC131" s="748"/>
      <c r="AD131" s="748"/>
      <c r="AE131" s="749"/>
      <c r="AF131" s="750">
        <v>2951442</v>
      </c>
      <c r="AG131" s="748"/>
      <c r="AH131" s="748"/>
      <c r="AI131" s="748"/>
      <c r="AJ131" s="749"/>
      <c r="AK131" s="750">
        <v>3034879</v>
      </c>
      <c r="AL131" s="748"/>
      <c r="AM131" s="748"/>
      <c r="AN131" s="748"/>
      <c r="AO131" s="749"/>
      <c r="AP131" s="751"/>
      <c r="AQ131" s="752"/>
      <c r="AR131" s="752"/>
      <c r="AS131" s="752"/>
      <c r="AT131" s="753"/>
      <c r="AU131" s="67"/>
      <c r="AV131" s="67"/>
      <c r="AW131" s="67"/>
      <c r="AX131" s="754" t="s">
        <v>57</v>
      </c>
      <c r="AY131" s="755"/>
      <c r="AZ131" s="755"/>
      <c r="BA131" s="755"/>
      <c r="BB131" s="755"/>
      <c r="BC131" s="755"/>
      <c r="BD131" s="755"/>
      <c r="BE131" s="756"/>
      <c r="BF131" s="757" t="s">
        <v>195</v>
      </c>
      <c r="BG131" s="758"/>
      <c r="BH131" s="758"/>
      <c r="BI131" s="758"/>
      <c r="BJ131" s="758"/>
      <c r="BK131" s="758"/>
      <c r="BL131" s="759"/>
      <c r="BM131" s="757">
        <v>350</v>
      </c>
      <c r="BN131" s="758"/>
      <c r="BO131" s="758"/>
      <c r="BP131" s="758"/>
      <c r="BQ131" s="758"/>
      <c r="BR131" s="758"/>
      <c r="BS131" s="759"/>
      <c r="BT131" s="760"/>
      <c r="BU131" s="761"/>
      <c r="BV131" s="761"/>
      <c r="BW131" s="761"/>
      <c r="BX131" s="761"/>
      <c r="BY131" s="761"/>
      <c r="BZ131" s="762"/>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708" t="s">
        <v>28</v>
      </c>
      <c r="B132" s="709"/>
      <c r="C132" s="709"/>
      <c r="D132" s="709"/>
      <c r="E132" s="709"/>
      <c r="F132" s="709"/>
      <c r="G132" s="709"/>
      <c r="H132" s="709"/>
      <c r="I132" s="709"/>
      <c r="J132" s="709"/>
      <c r="K132" s="709"/>
      <c r="L132" s="709"/>
      <c r="M132" s="709"/>
      <c r="N132" s="709"/>
      <c r="O132" s="709"/>
      <c r="P132" s="709"/>
      <c r="Q132" s="709"/>
      <c r="R132" s="709"/>
      <c r="S132" s="709"/>
      <c r="T132" s="709"/>
      <c r="U132" s="709"/>
      <c r="V132" s="683" t="s">
        <v>497</v>
      </c>
      <c r="W132" s="683"/>
      <c r="X132" s="683"/>
      <c r="Y132" s="683"/>
      <c r="Z132" s="684"/>
      <c r="AA132" s="685">
        <v>-6.6168728850000003</v>
      </c>
      <c r="AB132" s="686"/>
      <c r="AC132" s="686"/>
      <c r="AD132" s="686"/>
      <c r="AE132" s="687"/>
      <c r="AF132" s="688">
        <v>-7.3842210010000002</v>
      </c>
      <c r="AG132" s="686"/>
      <c r="AH132" s="686"/>
      <c r="AI132" s="686"/>
      <c r="AJ132" s="687"/>
      <c r="AK132" s="688">
        <v>-8.3660007529999998</v>
      </c>
      <c r="AL132" s="686"/>
      <c r="AM132" s="686"/>
      <c r="AN132" s="686"/>
      <c r="AO132" s="687"/>
      <c r="AP132" s="689"/>
      <c r="AQ132" s="690"/>
      <c r="AR132" s="690"/>
      <c r="AS132" s="690"/>
      <c r="AT132" s="691"/>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10"/>
      <c r="B133" s="711"/>
      <c r="C133" s="711"/>
      <c r="D133" s="711"/>
      <c r="E133" s="711"/>
      <c r="F133" s="711"/>
      <c r="G133" s="711"/>
      <c r="H133" s="711"/>
      <c r="I133" s="711"/>
      <c r="J133" s="711"/>
      <c r="K133" s="711"/>
      <c r="L133" s="711"/>
      <c r="M133" s="711"/>
      <c r="N133" s="711"/>
      <c r="O133" s="711"/>
      <c r="P133" s="711"/>
      <c r="Q133" s="711"/>
      <c r="R133" s="711"/>
      <c r="S133" s="711"/>
      <c r="T133" s="711"/>
      <c r="U133" s="711"/>
      <c r="V133" s="692" t="s">
        <v>80</v>
      </c>
      <c r="W133" s="692"/>
      <c r="X133" s="692"/>
      <c r="Y133" s="692"/>
      <c r="Z133" s="693"/>
      <c r="AA133" s="694">
        <v>-6.8</v>
      </c>
      <c r="AB133" s="695"/>
      <c r="AC133" s="695"/>
      <c r="AD133" s="695"/>
      <c r="AE133" s="696"/>
      <c r="AF133" s="694">
        <v>-6.9</v>
      </c>
      <c r="AG133" s="695"/>
      <c r="AH133" s="695"/>
      <c r="AI133" s="695"/>
      <c r="AJ133" s="696"/>
      <c r="AK133" s="694">
        <v>-7.4</v>
      </c>
      <c r="AL133" s="695"/>
      <c r="AM133" s="695"/>
      <c r="AN133" s="695"/>
      <c r="AO133" s="696"/>
      <c r="AP133" s="697"/>
      <c r="AQ133" s="698"/>
      <c r="AR133" s="698"/>
      <c r="AS133" s="698"/>
      <c r="AT133" s="699"/>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7VRBhjVRuD05AKpshsDQaQ6+IVSakFeDxGM5Yh+QmpnHEhkCwRYM6sZ278Or9ePXbxO69Z8YEZ3ApTcB71ml4g==" saltValue="UPgu7+lI3D97boYO5Dk12w=="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Q28" zoomScaleNormal="85" zoomScaleSheetLayoutView="100" workbookViewId="0">
      <selection activeCell="AY74" sqref="AY74"/>
    </sheetView>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97</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HYc1l/pnArP7VbT1XGpBzMHyI6Y003iwrAna12IaZvDBd+s6eqwGG8u8Ejqwn8xVbqNlhFV+MsRzSJn8NKAq8A==" saltValue="ci4IYZ4AF6p4pV5qpp/INQ=="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N64"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VMGkrShKxEu/gIeCRDrQQig7NYdNxjQgZtjlI1Qw+txRva6THSmOSeydqScdfBa/ciB7/mUQu4os121kUBmAmA==" saltValue="CkRG8uVEJ15DSsqWoOgbDA==" spinCount="100000" sheet="1" objects="1" scenarios="1"/>
  <phoneticPr fontId="5"/>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498</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1"/>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1" t="s">
        <v>334</v>
      </c>
      <c r="AL6" s="91"/>
      <c r="AM6" s="91"/>
      <c r="AN6" s="9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3"/>
      <c r="AL7" s="100"/>
      <c r="AM7" s="100"/>
      <c r="AN7" s="110"/>
      <c r="AO7" s="996" t="s">
        <v>84</v>
      </c>
      <c r="AP7" s="127"/>
      <c r="AQ7" s="138" t="s">
        <v>499</v>
      </c>
      <c r="AR7" s="152"/>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4"/>
      <c r="AL8" s="101"/>
      <c r="AM8" s="101"/>
      <c r="AN8" s="111"/>
      <c r="AO8" s="997"/>
      <c r="AP8" s="128" t="s">
        <v>500</v>
      </c>
      <c r="AQ8" s="139" t="s">
        <v>501</v>
      </c>
      <c r="AR8" s="153" t="s">
        <v>502</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07" t="s">
        <v>503</v>
      </c>
      <c r="AL9" s="1008"/>
      <c r="AM9" s="1008"/>
      <c r="AN9" s="1009"/>
      <c r="AO9" s="117">
        <v>1209514</v>
      </c>
      <c r="AP9" s="117">
        <v>233317</v>
      </c>
      <c r="AQ9" s="140">
        <v>154424</v>
      </c>
      <c r="AR9" s="154">
        <v>51.1</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07" t="s">
        <v>202</v>
      </c>
      <c r="AL10" s="1008"/>
      <c r="AM10" s="1008"/>
      <c r="AN10" s="1009"/>
      <c r="AO10" s="118">
        <v>148281</v>
      </c>
      <c r="AP10" s="118">
        <v>28604</v>
      </c>
      <c r="AQ10" s="141">
        <v>18194</v>
      </c>
      <c r="AR10" s="155">
        <v>57.2</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07" t="s">
        <v>399</v>
      </c>
      <c r="AL11" s="1008"/>
      <c r="AM11" s="1008"/>
      <c r="AN11" s="1009"/>
      <c r="AO11" s="118" t="s">
        <v>195</v>
      </c>
      <c r="AP11" s="118" t="s">
        <v>195</v>
      </c>
      <c r="AQ11" s="141">
        <v>1285</v>
      </c>
      <c r="AR11" s="155" t="s">
        <v>195</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07" t="s">
        <v>231</v>
      </c>
      <c r="AL12" s="1008"/>
      <c r="AM12" s="1008"/>
      <c r="AN12" s="1009"/>
      <c r="AO12" s="118" t="s">
        <v>195</v>
      </c>
      <c r="AP12" s="118" t="s">
        <v>195</v>
      </c>
      <c r="AQ12" s="141" t="s">
        <v>195</v>
      </c>
      <c r="AR12" s="155" t="s">
        <v>195</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07" t="s">
        <v>504</v>
      </c>
      <c r="AL13" s="1008"/>
      <c r="AM13" s="1008"/>
      <c r="AN13" s="1009"/>
      <c r="AO13" s="118" t="s">
        <v>195</v>
      </c>
      <c r="AP13" s="118" t="s">
        <v>195</v>
      </c>
      <c r="AQ13" s="141">
        <v>5735</v>
      </c>
      <c r="AR13" s="155" t="s">
        <v>195</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07" t="s">
        <v>505</v>
      </c>
      <c r="AL14" s="1008"/>
      <c r="AM14" s="1008"/>
      <c r="AN14" s="1009"/>
      <c r="AO14" s="118" t="s">
        <v>195</v>
      </c>
      <c r="AP14" s="118" t="s">
        <v>195</v>
      </c>
      <c r="AQ14" s="141">
        <v>2950</v>
      </c>
      <c r="AR14" s="155" t="s">
        <v>195</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10" t="s">
        <v>312</v>
      </c>
      <c r="AL15" s="1011"/>
      <c r="AM15" s="1011"/>
      <c r="AN15" s="1012"/>
      <c r="AO15" s="118">
        <v>-44439</v>
      </c>
      <c r="AP15" s="118">
        <v>-8572</v>
      </c>
      <c r="AQ15" s="141">
        <v>-9110</v>
      </c>
      <c r="AR15" s="155">
        <v>-5.9</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10" t="s">
        <v>270</v>
      </c>
      <c r="AL16" s="1011"/>
      <c r="AM16" s="1011"/>
      <c r="AN16" s="1012"/>
      <c r="AO16" s="118">
        <v>1313356</v>
      </c>
      <c r="AP16" s="118">
        <v>253348</v>
      </c>
      <c r="AQ16" s="141">
        <v>173477</v>
      </c>
      <c r="AR16" s="155">
        <v>46</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2"/>
      <c r="AR18" s="132"/>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181</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5"/>
      <c r="AL20" s="102"/>
      <c r="AM20" s="102"/>
      <c r="AN20" s="112"/>
      <c r="AO20" s="119" t="s">
        <v>506</v>
      </c>
      <c r="AP20" s="129" t="s">
        <v>339</v>
      </c>
      <c r="AQ20" s="142" t="s">
        <v>38</v>
      </c>
      <c r="AR20" s="156"/>
    </row>
    <row r="21" spans="1:46" s="81" customFormat="1" ht="13.2" x14ac:dyDescent="0.2">
      <c r="A21" s="83"/>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1013" t="s">
        <v>507</v>
      </c>
      <c r="AL21" s="1014"/>
      <c r="AM21" s="1014"/>
      <c r="AN21" s="1015"/>
      <c r="AO21" s="120">
        <v>19.68</v>
      </c>
      <c r="AP21" s="130">
        <v>14.28</v>
      </c>
      <c r="AQ21" s="143">
        <v>5.4</v>
      </c>
      <c r="AR21" s="91"/>
      <c r="AS21" s="162"/>
      <c r="AT21" s="83"/>
    </row>
    <row r="22" spans="1:46" s="81" customFormat="1" ht="13.2" x14ac:dyDescent="0.2">
      <c r="A22" s="83"/>
      <c r="B22" s="91"/>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1013" t="s">
        <v>189</v>
      </c>
      <c r="AL22" s="1014"/>
      <c r="AM22" s="1014"/>
      <c r="AN22" s="1015"/>
      <c r="AO22" s="121">
        <v>95.1</v>
      </c>
      <c r="AP22" s="131">
        <v>96</v>
      </c>
      <c r="AQ22" s="144">
        <v>-0.9</v>
      </c>
      <c r="AR22" s="132"/>
      <c r="AS22" s="162"/>
      <c r="AT22" s="83"/>
    </row>
    <row r="23" spans="1:46" s="81" customFormat="1" ht="13.2" x14ac:dyDescent="0.2">
      <c r="A23" s="83"/>
      <c r="B23" s="91"/>
      <c r="C23" s="91"/>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132"/>
      <c r="AQ23" s="132"/>
      <c r="AR23" s="132"/>
      <c r="AS23" s="162"/>
      <c r="AT23" s="83"/>
    </row>
    <row r="24" spans="1:46" s="81" customFormat="1" ht="13.2" x14ac:dyDescent="0.2">
      <c r="A24" s="83"/>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132"/>
      <c r="AQ24" s="132"/>
      <c r="AR24" s="132"/>
      <c r="AS24" s="162"/>
      <c r="AT24" s="83"/>
    </row>
    <row r="25" spans="1:46" s="81" customFormat="1" ht="13.2" x14ac:dyDescent="0.2">
      <c r="A25" s="84"/>
      <c r="B25" s="9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133"/>
      <c r="AQ25" s="133"/>
      <c r="AR25" s="133"/>
      <c r="AS25" s="163"/>
      <c r="AT25" s="83"/>
    </row>
    <row r="26" spans="1:46" s="81" customFormat="1" ht="13.2" x14ac:dyDescent="0.2">
      <c r="A26" s="1006" t="s">
        <v>508</v>
      </c>
      <c r="B26" s="1006"/>
      <c r="C26" s="1006"/>
      <c r="D26" s="1006"/>
      <c r="E26" s="1006"/>
      <c r="F26" s="1006"/>
      <c r="G26" s="1006"/>
      <c r="H26" s="1006"/>
      <c r="I26" s="1006"/>
      <c r="J26" s="1006"/>
      <c r="K26" s="1006"/>
      <c r="L26" s="1006"/>
      <c r="M26" s="1006"/>
      <c r="N26" s="1006"/>
      <c r="O26" s="1006"/>
      <c r="P26" s="1006"/>
      <c r="Q26" s="1006"/>
      <c r="R26" s="1006"/>
      <c r="S26" s="1006"/>
      <c r="T26" s="1006"/>
      <c r="U26" s="1006"/>
      <c r="V26" s="1006"/>
      <c r="W26" s="1006"/>
      <c r="X26" s="1006"/>
      <c r="Y26" s="1006"/>
      <c r="Z26" s="1006"/>
      <c r="AA26" s="1006"/>
      <c r="AB26" s="1006"/>
      <c r="AC26" s="1006"/>
      <c r="AD26" s="1006"/>
      <c r="AE26" s="1006"/>
      <c r="AF26" s="1006"/>
      <c r="AG26" s="1006"/>
      <c r="AH26" s="1006"/>
      <c r="AI26" s="1006"/>
      <c r="AJ26" s="1006"/>
      <c r="AK26" s="1006"/>
      <c r="AL26" s="1006"/>
      <c r="AM26" s="1006"/>
      <c r="AN26" s="1006"/>
      <c r="AO26" s="1006"/>
      <c r="AP26" s="1006"/>
      <c r="AQ26" s="1006"/>
      <c r="AR26" s="1006"/>
      <c r="AS26" s="1006"/>
      <c r="AT26" s="91"/>
    </row>
    <row r="27" spans="1:46" ht="13.2" x14ac:dyDescent="0.2">
      <c r="A27" s="85"/>
      <c r="AO27" s="90"/>
      <c r="AP27" s="90"/>
      <c r="AQ27" s="90"/>
      <c r="AR27" s="90"/>
      <c r="AS27" s="90"/>
      <c r="AT27" s="90"/>
    </row>
    <row r="28" spans="1:46" ht="16.2" x14ac:dyDescent="0.2">
      <c r="A28" s="82" t="s">
        <v>262</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4"/>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1" t="s">
        <v>117</v>
      </c>
      <c r="AL29" s="91"/>
      <c r="AM29" s="91"/>
      <c r="AN29" s="91"/>
      <c r="AO29" s="90"/>
      <c r="AP29" s="90"/>
      <c r="AQ29" s="90"/>
      <c r="AR29" s="90"/>
      <c r="AS29" s="165"/>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3"/>
      <c r="AL30" s="100"/>
      <c r="AM30" s="100"/>
      <c r="AN30" s="110"/>
      <c r="AO30" s="996" t="s">
        <v>84</v>
      </c>
      <c r="AP30" s="127"/>
      <c r="AQ30" s="138" t="s">
        <v>499</v>
      </c>
      <c r="AR30" s="152"/>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4"/>
      <c r="AL31" s="101"/>
      <c r="AM31" s="101"/>
      <c r="AN31" s="111"/>
      <c r="AO31" s="997"/>
      <c r="AP31" s="128" t="s">
        <v>500</v>
      </c>
      <c r="AQ31" s="139" t="s">
        <v>501</v>
      </c>
      <c r="AR31" s="153" t="s">
        <v>502</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00" t="s">
        <v>509</v>
      </c>
      <c r="AL32" s="1001"/>
      <c r="AM32" s="1001"/>
      <c r="AN32" s="1002"/>
      <c r="AO32" s="118">
        <v>601150</v>
      </c>
      <c r="AP32" s="118">
        <v>115963</v>
      </c>
      <c r="AQ32" s="145">
        <v>83140</v>
      </c>
      <c r="AR32" s="155">
        <v>39.5</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00" t="s">
        <v>510</v>
      </c>
      <c r="AL33" s="1001"/>
      <c r="AM33" s="1001"/>
      <c r="AN33" s="1002"/>
      <c r="AO33" s="118" t="s">
        <v>195</v>
      </c>
      <c r="AP33" s="118" t="s">
        <v>195</v>
      </c>
      <c r="AQ33" s="145" t="s">
        <v>195</v>
      </c>
      <c r="AR33" s="155" t="s">
        <v>195</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00" t="s">
        <v>303</v>
      </c>
      <c r="AL34" s="1001"/>
      <c r="AM34" s="1001"/>
      <c r="AN34" s="1002"/>
      <c r="AO34" s="118" t="s">
        <v>195</v>
      </c>
      <c r="AP34" s="118" t="s">
        <v>195</v>
      </c>
      <c r="AQ34" s="145" t="s">
        <v>195</v>
      </c>
      <c r="AR34" s="155" t="s">
        <v>195</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00" t="s">
        <v>511</v>
      </c>
      <c r="AL35" s="1001"/>
      <c r="AM35" s="1001"/>
      <c r="AN35" s="1002"/>
      <c r="AO35" s="118">
        <v>102510</v>
      </c>
      <c r="AP35" s="118">
        <v>19774</v>
      </c>
      <c r="AQ35" s="145">
        <v>26106</v>
      </c>
      <c r="AR35" s="155">
        <v>-24.3</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00" t="s">
        <v>32</v>
      </c>
      <c r="AL36" s="1001"/>
      <c r="AM36" s="1001"/>
      <c r="AN36" s="1002"/>
      <c r="AO36" s="118">
        <v>3048</v>
      </c>
      <c r="AP36" s="118">
        <v>588</v>
      </c>
      <c r="AQ36" s="145">
        <v>4689</v>
      </c>
      <c r="AR36" s="155">
        <v>-87.5</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00" t="s">
        <v>348</v>
      </c>
      <c r="AL37" s="1001"/>
      <c r="AM37" s="1001"/>
      <c r="AN37" s="1002"/>
      <c r="AO37" s="118" t="s">
        <v>195</v>
      </c>
      <c r="AP37" s="118" t="s">
        <v>195</v>
      </c>
      <c r="AQ37" s="145">
        <v>554</v>
      </c>
      <c r="AR37" s="155" t="s">
        <v>195</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3" t="s">
        <v>512</v>
      </c>
      <c r="AL38" s="1004"/>
      <c r="AM38" s="1004"/>
      <c r="AN38" s="1005"/>
      <c r="AO38" s="122" t="s">
        <v>195</v>
      </c>
      <c r="AP38" s="122" t="s">
        <v>195</v>
      </c>
      <c r="AQ38" s="146">
        <v>7</v>
      </c>
      <c r="AR38" s="144" t="s">
        <v>195</v>
      </c>
      <c r="AS38" s="165"/>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3" t="s">
        <v>82</v>
      </c>
      <c r="AL39" s="1004"/>
      <c r="AM39" s="1004"/>
      <c r="AN39" s="1005"/>
      <c r="AO39" s="118">
        <v>-1538</v>
      </c>
      <c r="AP39" s="118">
        <v>-297</v>
      </c>
      <c r="AQ39" s="145">
        <v>-2038</v>
      </c>
      <c r="AR39" s="155">
        <v>-85.4</v>
      </c>
      <c r="AS39" s="165"/>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00" t="s">
        <v>513</v>
      </c>
      <c r="AL40" s="1001"/>
      <c r="AM40" s="1001"/>
      <c r="AN40" s="1002"/>
      <c r="AO40" s="118">
        <v>-959068</v>
      </c>
      <c r="AP40" s="118">
        <v>-185005</v>
      </c>
      <c r="AQ40" s="145">
        <v>-74354</v>
      </c>
      <c r="AR40" s="155">
        <v>148.80000000000001</v>
      </c>
      <c r="AS40" s="165"/>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90" t="s">
        <v>388</v>
      </c>
      <c r="AL41" s="991"/>
      <c r="AM41" s="991"/>
      <c r="AN41" s="992"/>
      <c r="AO41" s="118">
        <v>-253898</v>
      </c>
      <c r="AP41" s="118">
        <v>-48977</v>
      </c>
      <c r="AQ41" s="145">
        <v>38106</v>
      </c>
      <c r="AR41" s="155">
        <v>-228.5</v>
      </c>
      <c r="AS41" s="165"/>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6"/>
      <c r="AL42" s="90"/>
      <c r="AM42" s="90"/>
      <c r="AN42" s="90"/>
      <c r="AO42" s="90"/>
      <c r="AP42" s="90"/>
      <c r="AQ42" s="132"/>
      <c r="AR42" s="132"/>
      <c r="AS42" s="165"/>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4"/>
      <c r="AQ43" s="132"/>
      <c r="AR43" s="90"/>
      <c r="AS43" s="165"/>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2"/>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7"/>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514</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515</v>
      </c>
      <c r="AL48" s="87"/>
      <c r="AM48" s="87"/>
      <c r="AN48" s="87"/>
      <c r="AO48" s="87"/>
      <c r="AP48" s="87"/>
      <c r="AQ48" s="133"/>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7"/>
      <c r="AL49" s="103"/>
      <c r="AM49" s="998" t="s">
        <v>84</v>
      </c>
      <c r="AN49" s="993" t="s">
        <v>440</v>
      </c>
      <c r="AO49" s="994"/>
      <c r="AP49" s="994"/>
      <c r="AQ49" s="994"/>
      <c r="AR49" s="995"/>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8"/>
      <c r="AL50" s="104"/>
      <c r="AM50" s="999"/>
      <c r="AN50" s="114" t="s">
        <v>492</v>
      </c>
      <c r="AO50" s="124" t="s">
        <v>493</v>
      </c>
      <c r="AP50" s="135" t="s">
        <v>516</v>
      </c>
      <c r="AQ50" s="148" t="s">
        <v>383</v>
      </c>
      <c r="AR50" s="158" t="s">
        <v>517</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7" t="s">
        <v>480</v>
      </c>
      <c r="AL51" s="103"/>
      <c r="AM51" s="108">
        <v>2300448</v>
      </c>
      <c r="AN51" s="115">
        <v>409332</v>
      </c>
      <c r="AO51" s="125">
        <v>85.9</v>
      </c>
      <c r="AP51" s="136">
        <v>200194</v>
      </c>
      <c r="AQ51" s="149">
        <v>5.2</v>
      </c>
      <c r="AR51" s="159">
        <v>80.7</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9"/>
      <c r="AL52" s="105" t="s">
        <v>272</v>
      </c>
      <c r="AM52" s="109">
        <v>1157284</v>
      </c>
      <c r="AN52" s="116">
        <v>205922</v>
      </c>
      <c r="AO52" s="126">
        <v>179.7</v>
      </c>
      <c r="AP52" s="137">
        <v>106422</v>
      </c>
      <c r="AQ52" s="150">
        <v>20.100000000000001</v>
      </c>
      <c r="AR52" s="160">
        <v>159.6</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7" t="s">
        <v>321</v>
      </c>
      <c r="AL53" s="103"/>
      <c r="AM53" s="108">
        <v>2180778</v>
      </c>
      <c r="AN53" s="115">
        <v>390610</v>
      </c>
      <c r="AO53" s="125">
        <v>-4.5999999999999996</v>
      </c>
      <c r="AP53" s="136">
        <v>122054</v>
      </c>
      <c r="AQ53" s="149">
        <v>-39</v>
      </c>
      <c r="AR53" s="159">
        <v>34.4</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9"/>
      <c r="AL54" s="105" t="s">
        <v>272</v>
      </c>
      <c r="AM54" s="109">
        <v>994519</v>
      </c>
      <c r="AN54" s="116">
        <v>178133</v>
      </c>
      <c r="AO54" s="126">
        <v>-13.5</v>
      </c>
      <c r="AP54" s="137">
        <v>68298</v>
      </c>
      <c r="AQ54" s="150">
        <v>-35.799999999999997</v>
      </c>
      <c r="AR54" s="160">
        <v>22.3</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7" t="s">
        <v>133</v>
      </c>
      <c r="AL55" s="103"/>
      <c r="AM55" s="108">
        <v>894061</v>
      </c>
      <c r="AN55" s="115">
        <v>163867</v>
      </c>
      <c r="AO55" s="125">
        <v>-58</v>
      </c>
      <c r="AP55" s="136">
        <v>111644</v>
      </c>
      <c r="AQ55" s="149">
        <v>-8.5</v>
      </c>
      <c r="AR55" s="159">
        <v>-49.5</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9"/>
      <c r="AL56" s="105" t="s">
        <v>272</v>
      </c>
      <c r="AM56" s="109">
        <v>184362</v>
      </c>
      <c r="AN56" s="116">
        <v>33791</v>
      </c>
      <c r="AO56" s="126">
        <v>-81</v>
      </c>
      <c r="AP56" s="137">
        <v>66606</v>
      </c>
      <c r="AQ56" s="150">
        <v>-2.5</v>
      </c>
      <c r="AR56" s="160">
        <v>-78.5</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7" t="s">
        <v>518</v>
      </c>
      <c r="AL57" s="103"/>
      <c r="AM57" s="108">
        <v>1111218</v>
      </c>
      <c r="AN57" s="115">
        <v>208640</v>
      </c>
      <c r="AO57" s="125">
        <v>27.3</v>
      </c>
      <c r="AP57" s="136">
        <v>127917</v>
      </c>
      <c r="AQ57" s="149">
        <v>14.6</v>
      </c>
      <c r="AR57" s="159">
        <v>12.7</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9"/>
      <c r="AL58" s="105" t="s">
        <v>272</v>
      </c>
      <c r="AM58" s="109">
        <v>224900</v>
      </c>
      <c r="AN58" s="116">
        <v>42227</v>
      </c>
      <c r="AO58" s="126">
        <v>25</v>
      </c>
      <c r="AP58" s="137">
        <v>69746</v>
      </c>
      <c r="AQ58" s="150">
        <v>4.7</v>
      </c>
      <c r="AR58" s="160">
        <v>20.3</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7" t="s">
        <v>519</v>
      </c>
      <c r="AL59" s="103"/>
      <c r="AM59" s="108">
        <v>2064685</v>
      </c>
      <c r="AN59" s="115">
        <v>398280</v>
      </c>
      <c r="AO59" s="125">
        <v>90.9</v>
      </c>
      <c r="AP59" s="136">
        <v>135931</v>
      </c>
      <c r="AQ59" s="149">
        <v>6.3</v>
      </c>
      <c r="AR59" s="159">
        <v>84.6</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9"/>
      <c r="AL60" s="105" t="s">
        <v>272</v>
      </c>
      <c r="AM60" s="109">
        <v>344786</v>
      </c>
      <c r="AN60" s="116">
        <v>66510</v>
      </c>
      <c r="AO60" s="126">
        <v>57.5</v>
      </c>
      <c r="AP60" s="137">
        <v>75320</v>
      </c>
      <c r="AQ60" s="150">
        <v>8</v>
      </c>
      <c r="AR60" s="160">
        <v>49.5</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7" t="s">
        <v>412</v>
      </c>
      <c r="AL61" s="106"/>
      <c r="AM61" s="108">
        <v>1710238</v>
      </c>
      <c r="AN61" s="115">
        <v>314146</v>
      </c>
      <c r="AO61" s="125">
        <v>28.3</v>
      </c>
      <c r="AP61" s="136">
        <v>139548</v>
      </c>
      <c r="AQ61" s="151">
        <v>-4.3</v>
      </c>
      <c r="AR61" s="159">
        <v>32.6</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9"/>
      <c r="AL62" s="105" t="s">
        <v>272</v>
      </c>
      <c r="AM62" s="109">
        <v>581170</v>
      </c>
      <c r="AN62" s="116">
        <v>105317</v>
      </c>
      <c r="AO62" s="126">
        <v>33.5</v>
      </c>
      <c r="AP62" s="137">
        <v>77278</v>
      </c>
      <c r="AQ62" s="150">
        <v>-1.1000000000000001</v>
      </c>
      <c r="AR62" s="160">
        <v>34.6</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6"/>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zmpEM4JUW5tOKnkOVzsvX/Twd4UnfziXmeWFJW59VohWW9az4J34+Mk/0+CDEyQd1jJKcQrUOt5JkbEj0Z+1CQ==" saltValue="D15FtXLyf0n68h1QjHRjFw=="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94" zoomScaleSheetLayoutView="55" workbookViewId="0">
      <selection activeCell="A116" sqref="A116"/>
    </sheetView>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97</v>
      </c>
    </row>
    <row r="121" spans="125:125" ht="13.5" hidden="1" customHeight="1" x14ac:dyDescent="0.2">
      <c r="DU121" s="78"/>
    </row>
  </sheetData>
  <sheetProtection algorithmName="SHA-512" hashValue="69BLSFSVoXQP7pggbk1X6bTfDawTnB1f4H+tOtEqKZL3EGCFkE1SJBFBIGMS50qR27qV9Q/4kBEEtWs5Ufdd4A==" saltValue="0OaK7qC1rl1AB/6pQLBXtg=="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C94"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97</v>
      </c>
    </row>
  </sheetData>
  <sheetProtection algorithmName="SHA-512" hashValue="2QaWRv+DHzbozG+ShRKCLJzQISAvKMpcZiZ5+t5XuAuaSkqXhQtvUB6RY6sid4VjgtadPrmtpvtY2uuXvvRjRA==" saltValue="qbYb5cevSRPhqJtNL/FX9A=="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C37"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1" t="s">
        <v>2</v>
      </c>
    </row>
    <row r="46" spans="2:10" ht="29.25" customHeight="1" x14ac:dyDescent="0.2">
      <c r="B46" s="167" t="s">
        <v>5</v>
      </c>
      <c r="C46" s="171"/>
      <c r="D46" s="171"/>
      <c r="E46" s="172" t="s">
        <v>16</v>
      </c>
      <c r="F46" s="173" t="s">
        <v>521</v>
      </c>
      <c r="G46" s="177" t="s">
        <v>522</v>
      </c>
      <c r="H46" s="177" t="s">
        <v>523</v>
      </c>
      <c r="I46" s="177" t="s">
        <v>252</v>
      </c>
      <c r="J46" s="182" t="s">
        <v>524</v>
      </c>
    </row>
    <row r="47" spans="2:10" ht="57.75" customHeight="1" x14ac:dyDescent="0.2">
      <c r="B47" s="168"/>
      <c r="C47" s="1016" t="s">
        <v>3</v>
      </c>
      <c r="D47" s="1016"/>
      <c r="E47" s="1017"/>
      <c r="F47" s="174">
        <v>100.68</v>
      </c>
      <c r="G47" s="178">
        <v>97.66</v>
      </c>
      <c r="H47" s="178">
        <v>100.65</v>
      </c>
      <c r="I47" s="178">
        <v>103.39</v>
      </c>
      <c r="J47" s="183">
        <v>101.6</v>
      </c>
    </row>
    <row r="48" spans="2:10" ht="57.75" customHeight="1" x14ac:dyDescent="0.2">
      <c r="B48" s="169"/>
      <c r="C48" s="1018" t="s">
        <v>9</v>
      </c>
      <c r="D48" s="1018"/>
      <c r="E48" s="1019"/>
      <c r="F48" s="175">
        <v>5.03</v>
      </c>
      <c r="G48" s="179">
        <v>4.3099999999999996</v>
      </c>
      <c r="H48" s="179">
        <v>3.68</v>
      </c>
      <c r="I48" s="179">
        <v>4.2</v>
      </c>
      <c r="J48" s="184">
        <v>0.88</v>
      </c>
    </row>
    <row r="49" spans="2:10" ht="57.75" customHeight="1" x14ac:dyDescent="0.2">
      <c r="B49" s="170"/>
      <c r="C49" s="1020" t="s">
        <v>15</v>
      </c>
      <c r="D49" s="1020"/>
      <c r="E49" s="1021"/>
      <c r="F49" s="176">
        <v>17.39</v>
      </c>
      <c r="G49" s="180">
        <v>23.42</v>
      </c>
      <c r="H49" s="180">
        <v>19.46</v>
      </c>
      <c r="I49" s="180">
        <v>13.95</v>
      </c>
      <c r="J49" s="185">
        <v>7.9</v>
      </c>
    </row>
    <row r="50" spans="2:10" ht="13.2" x14ac:dyDescent="0.2"/>
  </sheetData>
  <sheetProtection algorithmName="SHA-512" hashValue="dCg8OKNJrU0glqKPfzERKJ9m0pmJnxtiMd/wl+jlU1jGoa7EcFaWQEiB5g2QrpRewAUsdxfekCthCxkpLzEDng==" saltValue="BpR+w0RJ3ZiGVNAOmodCOw=="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D28"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6"/>
      <c r="B1" s="186"/>
      <c r="C1" s="186"/>
      <c r="D1" s="186"/>
      <c r="E1" s="186"/>
      <c r="F1" s="186"/>
      <c r="G1" s="186"/>
      <c r="H1" s="186"/>
      <c r="I1" s="186"/>
      <c r="J1" s="186"/>
      <c r="K1" s="186"/>
      <c r="L1" s="186"/>
      <c r="M1" s="186"/>
      <c r="N1" s="186"/>
      <c r="O1" s="186"/>
      <c r="P1" s="186"/>
    </row>
    <row r="2" spans="1:16" ht="16.5" customHeight="1" x14ac:dyDescent="0.2">
      <c r="A2" s="186"/>
      <c r="B2" s="186"/>
      <c r="C2" s="186"/>
      <c r="D2" s="186"/>
      <c r="E2" s="186"/>
      <c r="F2" s="186"/>
      <c r="G2" s="186"/>
      <c r="H2" s="186"/>
      <c r="I2" s="186"/>
      <c r="J2" s="186"/>
      <c r="K2" s="186"/>
      <c r="L2" s="186"/>
      <c r="M2" s="186"/>
      <c r="N2" s="186"/>
      <c r="O2" s="186"/>
      <c r="P2" s="186"/>
    </row>
    <row r="3" spans="1:16" ht="16.5" customHeight="1" x14ac:dyDescent="0.2">
      <c r="A3" s="186"/>
      <c r="B3" s="186"/>
      <c r="C3" s="186"/>
      <c r="D3" s="186"/>
      <c r="E3" s="186"/>
      <c r="F3" s="186"/>
      <c r="G3" s="186"/>
      <c r="H3" s="186"/>
      <c r="I3" s="186"/>
      <c r="J3" s="186"/>
      <c r="K3" s="186"/>
      <c r="L3" s="186"/>
      <c r="M3" s="186"/>
      <c r="N3" s="186"/>
      <c r="O3" s="186"/>
      <c r="P3" s="186"/>
    </row>
    <row r="4" spans="1:16" ht="16.5" customHeight="1" x14ac:dyDescent="0.2">
      <c r="A4" s="186"/>
      <c r="B4" s="186"/>
      <c r="C4" s="186"/>
      <c r="D4" s="186"/>
      <c r="E4" s="186"/>
      <c r="F4" s="186"/>
      <c r="G4" s="186"/>
      <c r="H4" s="186"/>
      <c r="I4" s="186"/>
      <c r="J4" s="186"/>
      <c r="K4" s="186"/>
      <c r="L4" s="186"/>
      <c r="M4" s="186"/>
      <c r="N4" s="186"/>
      <c r="O4" s="186"/>
      <c r="P4" s="186"/>
    </row>
    <row r="5" spans="1:16" ht="16.5" customHeight="1" x14ac:dyDescent="0.2">
      <c r="A5" s="186"/>
      <c r="B5" s="186"/>
      <c r="C5" s="186"/>
      <c r="D5" s="186"/>
      <c r="E5" s="186"/>
      <c r="F5" s="186"/>
      <c r="G5" s="186"/>
      <c r="H5" s="186"/>
      <c r="I5" s="186"/>
      <c r="J5" s="186"/>
      <c r="K5" s="186"/>
      <c r="L5" s="186"/>
      <c r="M5" s="186"/>
      <c r="N5" s="186"/>
      <c r="O5" s="186"/>
      <c r="P5" s="186"/>
    </row>
    <row r="6" spans="1:16" ht="16.5" customHeight="1" x14ac:dyDescent="0.2">
      <c r="A6" s="186"/>
      <c r="B6" s="186"/>
      <c r="C6" s="186"/>
      <c r="D6" s="186"/>
      <c r="E6" s="186"/>
      <c r="F6" s="186"/>
      <c r="G6" s="186"/>
      <c r="H6" s="186"/>
      <c r="I6" s="186"/>
      <c r="J6" s="186"/>
      <c r="K6" s="186"/>
      <c r="L6" s="186"/>
      <c r="M6" s="186"/>
      <c r="N6" s="186"/>
      <c r="O6" s="186"/>
      <c r="P6" s="186"/>
    </row>
    <row r="7" spans="1:16" ht="16.5" customHeight="1" x14ac:dyDescent="0.2">
      <c r="A7" s="186"/>
      <c r="B7" s="186"/>
      <c r="C7" s="186"/>
      <c r="D7" s="186"/>
      <c r="E7" s="186"/>
      <c r="F7" s="186"/>
      <c r="G7" s="186"/>
      <c r="H7" s="186"/>
      <c r="I7" s="186"/>
      <c r="J7" s="186"/>
      <c r="K7" s="186"/>
      <c r="L7" s="186"/>
      <c r="M7" s="186"/>
      <c r="N7" s="186"/>
      <c r="O7" s="186"/>
      <c r="P7" s="186"/>
    </row>
    <row r="8" spans="1:16" ht="16.5" customHeight="1" x14ac:dyDescent="0.2">
      <c r="A8" s="186"/>
      <c r="B8" s="186"/>
      <c r="C8" s="186"/>
      <c r="D8" s="186"/>
      <c r="E8" s="186"/>
      <c r="F8" s="186"/>
      <c r="G8" s="186"/>
      <c r="H8" s="186"/>
      <c r="I8" s="186"/>
      <c r="J8" s="186"/>
      <c r="K8" s="186"/>
      <c r="L8" s="186"/>
      <c r="M8" s="186"/>
      <c r="N8" s="186"/>
      <c r="O8" s="186"/>
      <c r="P8" s="186"/>
    </row>
    <row r="9" spans="1:16" ht="16.5" customHeight="1" x14ac:dyDescent="0.2">
      <c r="A9" s="186"/>
      <c r="B9" s="186"/>
      <c r="C9" s="186"/>
      <c r="D9" s="186"/>
      <c r="E9" s="186"/>
      <c r="F9" s="186"/>
      <c r="G9" s="186"/>
      <c r="H9" s="186"/>
      <c r="I9" s="186"/>
      <c r="J9" s="186"/>
      <c r="K9" s="186"/>
      <c r="L9" s="186"/>
      <c r="M9" s="186"/>
      <c r="N9" s="186"/>
      <c r="O9" s="186"/>
      <c r="P9" s="186"/>
    </row>
    <row r="10" spans="1:16" ht="16.5" customHeight="1" x14ac:dyDescent="0.2">
      <c r="A10" s="186"/>
      <c r="B10" s="186"/>
      <c r="C10" s="186"/>
      <c r="D10" s="186"/>
      <c r="E10" s="186"/>
      <c r="F10" s="186"/>
      <c r="G10" s="186"/>
      <c r="H10" s="186"/>
      <c r="I10" s="186"/>
      <c r="J10" s="186"/>
      <c r="K10" s="186"/>
      <c r="L10" s="186"/>
      <c r="M10" s="186"/>
      <c r="N10" s="186"/>
      <c r="O10" s="186"/>
      <c r="P10" s="186"/>
    </row>
    <row r="11" spans="1:16" ht="16.5" customHeight="1" x14ac:dyDescent="0.2">
      <c r="A11" s="186"/>
      <c r="B11" s="186"/>
      <c r="C11" s="186"/>
      <c r="D11" s="186"/>
      <c r="E11" s="186"/>
      <c r="F11" s="186"/>
      <c r="G11" s="186"/>
      <c r="H11" s="186"/>
      <c r="I11" s="186"/>
      <c r="J11" s="186"/>
      <c r="K11" s="186"/>
      <c r="L11" s="186"/>
      <c r="M11" s="186"/>
      <c r="N11" s="186"/>
      <c r="O11" s="186"/>
      <c r="P11" s="186"/>
    </row>
    <row r="12" spans="1:16" ht="16.5" customHeight="1" x14ac:dyDescent="0.2">
      <c r="A12" s="186"/>
      <c r="B12" s="186"/>
      <c r="C12" s="186"/>
      <c r="D12" s="186"/>
      <c r="E12" s="186"/>
      <c r="F12" s="186"/>
      <c r="G12" s="186"/>
      <c r="H12" s="186"/>
      <c r="I12" s="186"/>
      <c r="J12" s="186"/>
      <c r="K12" s="186"/>
      <c r="L12" s="186"/>
      <c r="M12" s="186"/>
      <c r="N12" s="186"/>
      <c r="O12" s="186"/>
      <c r="P12" s="186"/>
    </row>
    <row r="13" spans="1:16" ht="16.5" customHeight="1" x14ac:dyDescent="0.2">
      <c r="A13" s="186"/>
      <c r="B13" s="186"/>
      <c r="C13" s="186"/>
      <c r="D13" s="186"/>
      <c r="E13" s="186"/>
      <c r="F13" s="186"/>
      <c r="G13" s="186"/>
      <c r="H13" s="186"/>
      <c r="I13" s="186"/>
      <c r="J13" s="186"/>
      <c r="K13" s="186"/>
      <c r="L13" s="186"/>
      <c r="M13" s="186"/>
      <c r="N13" s="186"/>
      <c r="O13" s="186"/>
      <c r="P13" s="186"/>
    </row>
    <row r="14" spans="1:16" ht="16.5" customHeight="1" x14ac:dyDescent="0.2">
      <c r="A14" s="186"/>
      <c r="B14" s="186"/>
      <c r="C14" s="186"/>
      <c r="D14" s="186"/>
      <c r="E14" s="186"/>
      <c r="F14" s="186"/>
      <c r="G14" s="186"/>
      <c r="H14" s="186"/>
      <c r="I14" s="186"/>
      <c r="J14" s="186"/>
      <c r="K14" s="186"/>
      <c r="L14" s="186"/>
      <c r="M14" s="186"/>
      <c r="N14" s="186"/>
      <c r="O14" s="186"/>
      <c r="P14" s="186"/>
    </row>
    <row r="15" spans="1:16" ht="16.5" customHeight="1" x14ac:dyDescent="0.2">
      <c r="A15" s="186"/>
      <c r="B15" s="186"/>
      <c r="C15" s="186"/>
      <c r="D15" s="186"/>
      <c r="E15" s="186"/>
      <c r="F15" s="186"/>
      <c r="G15" s="186"/>
      <c r="H15" s="186"/>
      <c r="I15" s="186"/>
      <c r="J15" s="186"/>
      <c r="K15" s="186"/>
      <c r="L15" s="186"/>
      <c r="M15" s="186"/>
      <c r="N15" s="186"/>
      <c r="O15" s="186"/>
      <c r="P15" s="186"/>
    </row>
    <row r="16" spans="1:16" ht="16.5" customHeight="1" x14ac:dyDescent="0.2">
      <c r="A16" s="186"/>
      <c r="B16" s="186"/>
      <c r="C16" s="186"/>
      <c r="D16" s="186"/>
      <c r="E16" s="186"/>
      <c r="F16" s="186"/>
      <c r="G16" s="186"/>
      <c r="H16" s="186"/>
      <c r="I16" s="186"/>
      <c r="J16" s="186"/>
      <c r="K16" s="186"/>
      <c r="L16" s="186"/>
      <c r="M16" s="186"/>
      <c r="N16" s="186"/>
      <c r="O16" s="186"/>
      <c r="P16" s="186"/>
    </row>
    <row r="17" spans="1:16" ht="16.5" customHeight="1" x14ac:dyDescent="0.2">
      <c r="A17" s="186"/>
      <c r="B17" s="186"/>
      <c r="C17" s="186"/>
      <c r="D17" s="186"/>
      <c r="E17" s="186"/>
      <c r="F17" s="186"/>
      <c r="G17" s="186"/>
      <c r="H17" s="186"/>
      <c r="I17" s="186"/>
      <c r="J17" s="186"/>
      <c r="K17" s="186"/>
      <c r="L17" s="186"/>
      <c r="M17" s="186"/>
      <c r="N17" s="186"/>
      <c r="O17" s="186"/>
      <c r="P17" s="186"/>
    </row>
    <row r="18" spans="1:16" ht="16.5" customHeight="1" x14ac:dyDescent="0.2">
      <c r="A18" s="186"/>
      <c r="B18" s="186"/>
      <c r="C18" s="186"/>
      <c r="D18" s="186"/>
      <c r="E18" s="186"/>
      <c r="F18" s="186"/>
      <c r="G18" s="186"/>
      <c r="H18" s="186"/>
      <c r="I18" s="186"/>
      <c r="J18" s="186"/>
      <c r="K18" s="186"/>
      <c r="L18" s="186"/>
      <c r="M18" s="186"/>
      <c r="N18" s="186"/>
      <c r="O18" s="186"/>
      <c r="P18" s="186"/>
    </row>
    <row r="19" spans="1:16" ht="16.5" customHeight="1" x14ac:dyDescent="0.2">
      <c r="A19" s="186"/>
      <c r="B19" s="186"/>
      <c r="C19" s="186"/>
      <c r="D19" s="186"/>
      <c r="E19" s="186"/>
      <c r="F19" s="186"/>
      <c r="G19" s="186"/>
      <c r="H19" s="186"/>
      <c r="I19" s="186"/>
      <c r="J19" s="186"/>
      <c r="K19" s="186"/>
      <c r="L19" s="186"/>
      <c r="M19" s="186"/>
      <c r="N19" s="186"/>
      <c r="O19" s="186"/>
      <c r="P19" s="186"/>
    </row>
    <row r="20" spans="1:16" ht="16.5" customHeight="1" x14ac:dyDescent="0.2">
      <c r="A20" s="186"/>
      <c r="B20" s="186"/>
      <c r="C20" s="186"/>
      <c r="D20" s="186"/>
      <c r="E20" s="186"/>
      <c r="F20" s="186"/>
      <c r="G20" s="186"/>
      <c r="H20" s="186"/>
      <c r="I20" s="186"/>
      <c r="J20" s="186"/>
      <c r="K20" s="186"/>
      <c r="L20" s="186"/>
      <c r="M20" s="186"/>
      <c r="N20" s="186"/>
      <c r="O20" s="186"/>
      <c r="P20" s="186"/>
    </row>
    <row r="21" spans="1:16" ht="16.5" customHeight="1" x14ac:dyDescent="0.2">
      <c r="A21" s="186"/>
      <c r="B21" s="186"/>
      <c r="C21" s="186"/>
      <c r="D21" s="186"/>
      <c r="E21" s="186"/>
      <c r="F21" s="186"/>
      <c r="G21" s="186"/>
      <c r="H21" s="186"/>
      <c r="I21" s="186"/>
      <c r="J21" s="186"/>
      <c r="K21" s="186"/>
      <c r="L21" s="186"/>
      <c r="M21" s="186"/>
      <c r="N21" s="186"/>
      <c r="O21" s="186"/>
      <c r="P21" s="186"/>
    </row>
    <row r="22" spans="1:16" ht="16.5" customHeight="1" x14ac:dyDescent="0.2">
      <c r="A22" s="186"/>
      <c r="B22" s="186"/>
      <c r="C22" s="186"/>
      <c r="D22" s="186"/>
      <c r="E22" s="186"/>
      <c r="F22" s="186"/>
      <c r="G22" s="186"/>
      <c r="H22" s="186"/>
      <c r="I22" s="186"/>
      <c r="J22" s="186"/>
      <c r="K22" s="186"/>
      <c r="L22" s="186"/>
      <c r="M22" s="186"/>
      <c r="N22" s="186"/>
      <c r="O22" s="186"/>
      <c r="P22" s="186"/>
    </row>
    <row r="23" spans="1:16" ht="16.5" customHeight="1" x14ac:dyDescent="0.2">
      <c r="A23" s="186"/>
      <c r="B23" s="186"/>
      <c r="C23" s="186"/>
      <c r="D23" s="186"/>
      <c r="E23" s="186"/>
      <c r="F23" s="186"/>
      <c r="G23" s="186"/>
      <c r="H23" s="186"/>
      <c r="I23" s="186"/>
      <c r="J23" s="186"/>
      <c r="K23" s="186"/>
      <c r="L23" s="186"/>
      <c r="M23" s="186"/>
      <c r="N23" s="186"/>
      <c r="O23" s="186"/>
      <c r="P23" s="186"/>
    </row>
    <row r="24" spans="1:16" ht="16.5" customHeight="1" x14ac:dyDescent="0.2">
      <c r="A24" s="186"/>
      <c r="B24" s="186"/>
      <c r="C24" s="186"/>
      <c r="D24" s="186"/>
      <c r="E24" s="186"/>
      <c r="F24" s="186"/>
      <c r="G24" s="186"/>
      <c r="H24" s="186"/>
      <c r="I24" s="186"/>
      <c r="J24" s="186"/>
      <c r="K24" s="186"/>
      <c r="L24" s="186"/>
      <c r="M24" s="186"/>
      <c r="N24" s="186"/>
      <c r="O24" s="186"/>
      <c r="P24" s="186"/>
    </row>
    <row r="25" spans="1:16" ht="16.5" customHeight="1" x14ac:dyDescent="0.2">
      <c r="A25" s="186"/>
      <c r="B25" s="186"/>
      <c r="C25" s="186"/>
      <c r="D25" s="186"/>
      <c r="E25" s="186"/>
      <c r="F25" s="186"/>
      <c r="G25" s="186"/>
      <c r="H25" s="186"/>
      <c r="I25" s="186"/>
      <c r="J25" s="186"/>
      <c r="K25" s="186"/>
      <c r="L25" s="186"/>
      <c r="M25" s="186"/>
      <c r="N25" s="186"/>
      <c r="O25" s="186"/>
      <c r="P25" s="186"/>
    </row>
    <row r="26" spans="1:16" ht="16.5" customHeight="1" x14ac:dyDescent="0.2">
      <c r="A26" s="186"/>
      <c r="B26" s="186"/>
      <c r="C26" s="186"/>
      <c r="D26" s="186"/>
      <c r="E26" s="186"/>
      <c r="F26" s="186"/>
      <c r="G26" s="186"/>
      <c r="H26" s="186"/>
      <c r="I26" s="186"/>
      <c r="J26" s="186"/>
      <c r="K26" s="186"/>
      <c r="L26" s="186"/>
      <c r="M26" s="186"/>
      <c r="N26" s="186"/>
      <c r="O26" s="186"/>
      <c r="P26" s="186"/>
    </row>
    <row r="27" spans="1:16" ht="16.5" customHeight="1" x14ac:dyDescent="0.2">
      <c r="A27" s="186"/>
      <c r="B27" s="186"/>
      <c r="C27" s="186"/>
      <c r="D27" s="186"/>
      <c r="E27" s="186"/>
      <c r="F27" s="186"/>
      <c r="G27" s="186"/>
      <c r="H27" s="186"/>
      <c r="I27" s="186"/>
      <c r="J27" s="186"/>
      <c r="K27" s="186"/>
      <c r="L27" s="186"/>
      <c r="M27" s="186"/>
      <c r="N27" s="186"/>
      <c r="O27" s="186"/>
      <c r="P27" s="186"/>
    </row>
    <row r="28" spans="1:16" ht="16.5" customHeight="1" x14ac:dyDescent="0.2">
      <c r="A28" s="186"/>
      <c r="B28" s="186"/>
      <c r="C28" s="186"/>
      <c r="D28" s="186"/>
      <c r="E28" s="186"/>
      <c r="F28" s="186"/>
      <c r="G28" s="186"/>
      <c r="H28" s="186"/>
      <c r="I28" s="186"/>
      <c r="J28" s="186"/>
      <c r="K28" s="186"/>
      <c r="L28" s="186"/>
      <c r="M28" s="186"/>
      <c r="N28" s="186"/>
      <c r="O28" s="186"/>
      <c r="P28" s="186"/>
    </row>
    <row r="29" spans="1:16" ht="16.5" customHeight="1" x14ac:dyDescent="0.2">
      <c r="A29" s="186"/>
      <c r="B29" s="186"/>
      <c r="C29" s="186"/>
      <c r="D29" s="186"/>
      <c r="E29" s="186"/>
      <c r="F29" s="186"/>
      <c r="G29" s="186"/>
      <c r="H29" s="186"/>
      <c r="I29" s="186"/>
      <c r="J29" s="186"/>
      <c r="K29" s="186"/>
      <c r="L29" s="186"/>
      <c r="M29" s="186"/>
      <c r="N29" s="186"/>
      <c r="O29" s="186"/>
      <c r="P29" s="186"/>
    </row>
    <row r="30" spans="1:16" ht="16.5" customHeight="1" x14ac:dyDescent="0.2">
      <c r="A30" s="186"/>
      <c r="B30" s="186"/>
      <c r="C30" s="186"/>
      <c r="D30" s="186"/>
      <c r="E30" s="186"/>
      <c r="F30" s="186"/>
      <c r="G30" s="186"/>
      <c r="H30" s="186"/>
      <c r="I30" s="186"/>
      <c r="J30" s="186"/>
      <c r="K30" s="186"/>
      <c r="L30" s="186"/>
      <c r="M30" s="186"/>
      <c r="N30" s="186"/>
      <c r="O30" s="186"/>
      <c r="P30" s="186"/>
    </row>
    <row r="31" spans="1:16" ht="16.5" customHeight="1" x14ac:dyDescent="0.2">
      <c r="A31" s="186"/>
      <c r="B31" s="186"/>
      <c r="C31" s="186"/>
      <c r="D31" s="186"/>
      <c r="E31" s="186"/>
      <c r="F31" s="186"/>
      <c r="G31" s="186"/>
      <c r="H31" s="186"/>
      <c r="I31" s="186"/>
      <c r="J31" s="186"/>
      <c r="K31" s="186"/>
      <c r="L31" s="186"/>
      <c r="M31" s="186"/>
      <c r="N31" s="186"/>
      <c r="O31" s="186"/>
      <c r="P31" s="186"/>
    </row>
    <row r="32" spans="1:16" ht="31.5" customHeight="1" x14ac:dyDescent="0.2">
      <c r="A32" s="186"/>
      <c r="B32" s="186"/>
      <c r="C32" s="186"/>
      <c r="D32" s="186"/>
      <c r="E32" s="186"/>
      <c r="F32" s="186"/>
      <c r="G32" s="186"/>
      <c r="H32" s="186"/>
      <c r="I32" s="186"/>
      <c r="J32" s="181" t="s">
        <v>2</v>
      </c>
      <c r="K32" s="186"/>
      <c r="L32" s="186"/>
      <c r="M32" s="186"/>
      <c r="N32" s="186"/>
      <c r="O32" s="186"/>
      <c r="P32" s="186"/>
    </row>
    <row r="33" spans="1:16" ht="39" customHeight="1" x14ac:dyDescent="0.2">
      <c r="A33" s="186"/>
      <c r="B33" s="187" t="s">
        <v>11</v>
      </c>
      <c r="C33" s="193"/>
      <c r="D33" s="193"/>
      <c r="E33" s="195" t="s">
        <v>16</v>
      </c>
      <c r="F33" s="196" t="s">
        <v>521</v>
      </c>
      <c r="G33" s="201" t="s">
        <v>522</v>
      </c>
      <c r="H33" s="201" t="s">
        <v>523</v>
      </c>
      <c r="I33" s="201" t="s">
        <v>252</v>
      </c>
      <c r="J33" s="205" t="s">
        <v>524</v>
      </c>
      <c r="K33" s="186"/>
      <c r="L33" s="186"/>
      <c r="M33" s="186"/>
      <c r="N33" s="186"/>
      <c r="O33" s="186"/>
      <c r="P33" s="186"/>
    </row>
    <row r="34" spans="1:16" ht="39" customHeight="1" x14ac:dyDescent="0.2">
      <c r="A34" s="186"/>
      <c r="B34" s="188"/>
      <c r="C34" s="1026" t="s">
        <v>275</v>
      </c>
      <c r="D34" s="1026"/>
      <c r="E34" s="1027"/>
      <c r="F34" s="197" t="s">
        <v>195</v>
      </c>
      <c r="G34" s="202" t="s">
        <v>195</v>
      </c>
      <c r="H34" s="202" t="s">
        <v>195</v>
      </c>
      <c r="I34" s="202" t="s">
        <v>195</v>
      </c>
      <c r="J34" s="206">
        <v>1.29</v>
      </c>
      <c r="K34" s="186"/>
      <c r="L34" s="186"/>
      <c r="M34" s="186"/>
      <c r="N34" s="186"/>
      <c r="O34" s="186"/>
      <c r="P34" s="186"/>
    </row>
    <row r="35" spans="1:16" ht="39" customHeight="1" x14ac:dyDescent="0.2">
      <c r="A35" s="186"/>
      <c r="B35" s="189"/>
      <c r="C35" s="1022" t="s">
        <v>450</v>
      </c>
      <c r="D35" s="1022"/>
      <c r="E35" s="1023"/>
      <c r="F35" s="198">
        <v>5.03</v>
      </c>
      <c r="G35" s="203">
        <v>4.3099999999999996</v>
      </c>
      <c r="H35" s="203">
        <v>3.67</v>
      </c>
      <c r="I35" s="203">
        <v>4.1900000000000004</v>
      </c>
      <c r="J35" s="207">
        <v>0.87</v>
      </c>
      <c r="K35" s="186"/>
      <c r="L35" s="186"/>
      <c r="M35" s="186"/>
      <c r="N35" s="186"/>
      <c r="O35" s="186"/>
      <c r="P35" s="186"/>
    </row>
    <row r="36" spans="1:16" ht="39" customHeight="1" x14ac:dyDescent="0.2">
      <c r="A36" s="186"/>
      <c r="B36" s="189"/>
      <c r="C36" s="1022" t="s">
        <v>289</v>
      </c>
      <c r="D36" s="1022"/>
      <c r="E36" s="1023"/>
      <c r="F36" s="198" t="s">
        <v>195</v>
      </c>
      <c r="G36" s="203" t="s">
        <v>195</v>
      </c>
      <c r="H36" s="203" t="s">
        <v>195</v>
      </c>
      <c r="I36" s="203" t="s">
        <v>195</v>
      </c>
      <c r="J36" s="207">
        <v>0.64</v>
      </c>
      <c r="K36" s="186"/>
      <c r="L36" s="186"/>
      <c r="M36" s="186"/>
      <c r="N36" s="186"/>
      <c r="O36" s="186"/>
      <c r="P36" s="186"/>
    </row>
    <row r="37" spans="1:16" ht="39" customHeight="1" x14ac:dyDescent="0.2">
      <c r="A37" s="186"/>
      <c r="B37" s="189"/>
      <c r="C37" s="1022" t="s">
        <v>459</v>
      </c>
      <c r="D37" s="1022"/>
      <c r="E37" s="1023"/>
      <c r="F37" s="198">
        <v>0.55000000000000004</v>
      </c>
      <c r="G37" s="203">
        <v>0.61</v>
      </c>
      <c r="H37" s="203">
        <v>0.95</v>
      </c>
      <c r="I37" s="203">
        <v>1.24</v>
      </c>
      <c r="J37" s="207">
        <v>0.5</v>
      </c>
      <c r="K37" s="186"/>
      <c r="L37" s="186"/>
      <c r="M37" s="186"/>
      <c r="N37" s="186"/>
      <c r="O37" s="186"/>
      <c r="P37" s="186"/>
    </row>
    <row r="38" spans="1:16" ht="39" customHeight="1" x14ac:dyDescent="0.2">
      <c r="A38" s="186"/>
      <c r="B38" s="189"/>
      <c r="C38" s="1022" t="s">
        <v>461</v>
      </c>
      <c r="D38" s="1022"/>
      <c r="E38" s="1023"/>
      <c r="F38" s="198">
        <v>0.25</v>
      </c>
      <c r="G38" s="203">
        <v>0.02</v>
      </c>
      <c r="H38" s="203">
        <v>0.32</v>
      </c>
      <c r="I38" s="203">
        <v>0.12</v>
      </c>
      <c r="J38" s="207">
        <v>0.12</v>
      </c>
      <c r="K38" s="186"/>
      <c r="L38" s="186"/>
      <c r="M38" s="186"/>
      <c r="N38" s="186"/>
      <c r="O38" s="186"/>
      <c r="P38" s="186"/>
    </row>
    <row r="39" spans="1:16" ht="39" customHeight="1" x14ac:dyDescent="0.2">
      <c r="A39" s="186"/>
      <c r="B39" s="189"/>
      <c r="C39" s="1022" t="s">
        <v>147</v>
      </c>
      <c r="D39" s="1022"/>
      <c r="E39" s="1023"/>
      <c r="F39" s="198">
        <v>0.01</v>
      </c>
      <c r="G39" s="203">
        <v>0.02</v>
      </c>
      <c r="H39" s="203">
        <v>0.02</v>
      </c>
      <c r="I39" s="203">
        <v>0.03</v>
      </c>
      <c r="J39" s="207">
        <v>0.04</v>
      </c>
      <c r="K39" s="186"/>
      <c r="L39" s="186"/>
      <c r="M39" s="186"/>
      <c r="N39" s="186"/>
      <c r="O39" s="186"/>
      <c r="P39" s="186"/>
    </row>
    <row r="40" spans="1:16" ht="39" customHeight="1" x14ac:dyDescent="0.2">
      <c r="A40" s="186"/>
      <c r="B40" s="189"/>
      <c r="C40" s="1022" t="s">
        <v>460</v>
      </c>
      <c r="D40" s="1022"/>
      <c r="E40" s="1023"/>
      <c r="F40" s="198">
        <v>0</v>
      </c>
      <c r="G40" s="203">
        <v>0</v>
      </c>
      <c r="H40" s="203">
        <v>0</v>
      </c>
      <c r="I40" s="203">
        <v>0</v>
      </c>
      <c r="J40" s="207">
        <v>0</v>
      </c>
      <c r="K40" s="186"/>
      <c r="L40" s="186"/>
      <c r="M40" s="186"/>
      <c r="N40" s="186"/>
      <c r="O40" s="186"/>
      <c r="P40" s="186"/>
    </row>
    <row r="41" spans="1:16" ht="39" customHeight="1" x14ac:dyDescent="0.2">
      <c r="A41" s="186"/>
      <c r="B41" s="189"/>
      <c r="C41" s="1022"/>
      <c r="D41" s="1022"/>
      <c r="E41" s="1023"/>
      <c r="F41" s="198"/>
      <c r="G41" s="203"/>
      <c r="H41" s="203"/>
      <c r="I41" s="203"/>
      <c r="J41" s="207"/>
      <c r="K41" s="186"/>
      <c r="L41" s="186"/>
      <c r="M41" s="186"/>
      <c r="N41" s="186"/>
      <c r="O41" s="186"/>
      <c r="P41" s="186"/>
    </row>
    <row r="42" spans="1:16" ht="39" customHeight="1" x14ac:dyDescent="0.2">
      <c r="A42" s="186"/>
      <c r="B42" s="190"/>
      <c r="C42" s="1022" t="s">
        <v>525</v>
      </c>
      <c r="D42" s="1022"/>
      <c r="E42" s="1023"/>
      <c r="F42" s="198" t="s">
        <v>195</v>
      </c>
      <c r="G42" s="203" t="s">
        <v>195</v>
      </c>
      <c r="H42" s="203" t="s">
        <v>195</v>
      </c>
      <c r="I42" s="203" t="s">
        <v>195</v>
      </c>
      <c r="J42" s="207" t="s">
        <v>195</v>
      </c>
      <c r="K42" s="186"/>
      <c r="L42" s="186"/>
      <c r="M42" s="186"/>
      <c r="N42" s="186"/>
      <c r="O42" s="186"/>
      <c r="P42" s="186"/>
    </row>
    <row r="43" spans="1:16" ht="39" customHeight="1" x14ac:dyDescent="0.2">
      <c r="A43" s="186"/>
      <c r="B43" s="191"/>
      <c r="C43" s="1024" t="s">
        <v>300</v>
      </c>
      <c r="D43" s="1024"/>
      <c r="E43" s="1025"/>
      <c r="F43" s="199">
        <v>0</v>
      </c>
      <c r="G43" s="204">
        <v>0</v>
      </c>
      <c r="H43" s="204">
        <v>0</v>
      </c>
      <c r="I43" s="204">
        <v>0.02</v>
      </c>
      <c r="J43" s="208" t="s">
        <v>195</v>
      </c>
      <c r="K43" s="186"/>
      <c r="L43" s="186"/>
      <c r="M43" s="186"/>
      <c r="N43" s="186"/>
      <c r="O43" s="186"/>
      <c r="P43" s="186"/>
    </row>
    <row r="44" spans="1:16" ht="39" customHeight="1" x14ac:dyDescent="0.2">
      <c r="A44" s="186"/>
      <c r="B44" s="192"/>
      <c r="C44" s="194"/>
      <c r="D44" s="194"/>
      <c r="E44" s="194"/>
      <c r="F44" s="200"/>
      <c r="G44" s="200"/>
      <c r="H44" s="200"/>
      <c r="I44" s="200"/>
      <c r="J44" s="200"/>
      <c r="K44" s="186"/>
      <c r="L44" s="186"/>
      <c r="M44" s="186"/>
      <c r="N44" s="186"/>
      <c r="O44" s="186"/>
      <c r="P44" s="186"/>
    </row>
    <row r="45" spans="1:16" ht="16.2" x14ac:dyDescent="0.2">
      <c r="A45" s="186"/>
      <c r="B45" s="186"/>
      <c r="C45" s="186"/>
      <c r="D45" s="186"/>
      <c r="E45" s="186"/>
      <c r="F45" s="186"/>
      <c r="G45" s="186"/>
      <c r="H45" s="186"/>
      <c r="I45" s="186"/>
      <c r="J45" s="186"/>
      <c r="K45" s="186"/>
      <c r="L45" s="186"/>
      <c r="M45" s="186"/>
      <c r="N45" s="186"/>
      <c r="O45" s="186"/>
      <c r="P45" s="186"/>
    </row>
  </sheetData>
  <sheetProtection algorithmName="SHA-512" hashValue="HPH11hwj4ByPqGyv81K8eS43oAnbceHnFdm0CK98e9jbD4aXDdw9nVnkg7N/z0//nR4USQFVHtpw0xYgMmYakA==" saltValue="rc+svUGNl0PSDSfKMh38i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D31"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5" t="s">
        <v>19</v>
      </c>
      <c r="P43" s="85"/>
      <c r="Q43" s="85"/>
      <c r="R43" s="85"/>
      <c r="S43" s="85"/>
      <c r="T43" s="85"/>
      <c r="U43" s="85"/>
    </row>
    <row r="44" spans="1:21" ht="30.75" customHeight="1" x14ac:dyDescent="0.2">
      <c r="A44" s="85"/>
      <c r="B44" s="209" t="s">
        <v>20</v>
      </c>
      <c r="C44" s="215"/>
      <c r="D44" s="215"/>
      <c r="E44" s="223"/>
      <c r="F44" s="223"/>
      <c r="G44" s="223"/>
      <c r="H44" s="223"/>
      <c r="I44" s="223"/>
      <c r="J44" s="226" t="s">
        <v>16</v>
      </c>
      <c r="K44" s="228" t="s">
        <v>521</v>
      </c>
      <c r="L44" s="237" t="s">
        <v>522</v>
      </c>
      <c r="M44" s="237" t="s">
        <v>523</v>
      </c>
      <c r="N44" s="237" t="s">
        <v>252</v>
      </c>
      <c r="O44" s="246" t="s">
        <v>524</v>
      </c>
      <c r="P44" s="85"/>
      <c r="Q44" s="85"/>
      <c r="R44" s="85"/>
      <c r="S44" s="85"/>
      <c r="T44" s="85"/>
      <c r="U44" s="85"/>
    </row>
    <row r="45" spans="1:21" ht="30.75" customHeight="1" x14ac:dyDescent="0.2">
      <c r="A45" s="85"/>
      <c r="B45" s="1043" t="s">
        <v>24</v>
      </c>
      <c r="C45" s="1044"/>
      <c r="D45" s="218"/>
      <c r="E45" s="1057" t="s">
        <v>21</v>
      </c>
      <c r="F45" s="1057"/>
      <c r="G45" s="1057"/>
      <c r="H45" s="1057"/>
      <c r="I45" s="1057"/>
      <c r="J45" s="1058"/>
      <c r="K45" s="229">
        <v>661</v>
      </c>
      <c r="L45" s="238">
        <v>704</v>
      </c>
      <c r="M45" s="238">
        <v>723</v>
      </c>
      <c r="N45" s="238">
        <v>666</v>
      </c>
      <c r="O45" s="247">
        <v>601</v>
      </c>
      <c r="P45" s="85"/>
      <c r="Q45" s="85"/>
      <c r="R45" s="85"/>
      <c r="S45" s="85"/>
      <c r="T45" s="85"/>
      <c r="U45" s="85"/>
    </row>
    <row r="46" spans="1:21" ht="30.75" customHeight="1" x14ac:dyDescent="0.2">
      <c r="A46" s="85"/>
      <c r="B46" s="1045"/>
      <c r="C46" s="1046"/>
      <c r="D46" s="219"/>
      <c r="E46" s="1049" t="s">
        <v>27</v>
      </c>
      <c r="F46" s="1049"/>
      <c r="G46" s="1049"/>
      <c r="H46" s="1049"/>
      <c r="I46" s="1049"/>
      <c r="J46" s="1050"/>
      <c r="K46" s="230" t="s">
        <v>195</v>
      </c>
      <c r="L46" s="239" t="s">
        <v>195</v>
      </c>
      <c r="M46" s="239" t="s">
        <v>195</v>
      </c>
      <c r="N46" s="239" t="s">
        <v>195</v>
      </c>
      <c r="O46" s="248" t="s">
        <v>195</v>
      </c>
      <c r="P46" s="85"/>
      <c r="Q46" s="85"/>
      <c r="R46" s="85"/>
      <c r="S46" s="85"/>
      <c r="T46" s="85"/>
      <c r="U46" s="85"/>
    </row>
    <row r="47" spans="1:21" ht="30.75" customHeight="1" x14ac:dyDescent="0.2">
      <c r="A47" s="85"/>
      <c r="B47" s="1045"/>
      <c r="C47" s="1046"/>
      <c r="D47" s="219"/>
      <c r="E47" s="1049" t="s">
        <v>31</v>
      </c>
      <c r="F47" s="1049"/>
      <c r="G47" s="1049"/>
      <c r="H47" s="1049"/>
      <c r="I47" s="1049"/>
      <c r="J47" s="1050"/>
      <c r="K47" s="230" t="s">
        <v>195</v>
      </c>
      <c r="L47" s="239" t="s">
        <v>195</v>
      </c>
      <c r="M47" s="239" t="s">
        <v>195</v>
      </c>
      <c r="N47" s="239" t="s">
        <v>195</v>
      </c>
      <c r="O47" s="248" t="s">
        <v>195</v>
      </c>
      <c r="P47" s="85"/>
      <c r="Q47" s="85"/>
      <c r="R47" s="85"/>
      <c r="S47" s="85"/>
      <c r="T47" s="85"/>
      <c r="U47" s="85"/>
    </row>
    <row r="48" spans="1:21" ht="30.75" customHeight="1" x14ac:dyDescent="0.2">
      <c r="A48" s="85"/>
      <c r="B48" s="1045"/>
      <c r="C48" s="1046"/>
      <c r="D48" s="219"/>
      <c r="E48" s="1049" t="s">
        <v>34</v>
      </c>
      <c r="F48" s="1049"/>
      <c r="G48" s="1049"/>
      <c r="H48" s="1049"/>
      <c r="I48" s="1049"/>
      <c r="J48" s="1050"/>
      <c r="K48" s="230">
        <v>61</v>
      </c>
      <c r="L48" s="239">
        <v>63</v>
      </c>
      <c r="M48" s="239">
        <v>87</v>
      </c>
      <c r="N48" s="239">
        <v>81</v>
      </c>
      <c r="O48" s="248">
        <v>103</v>
      </c>
      <c r="P48" s="85"/>
      <c r="Q48" s="85"/>
      <c r="R48" s="85"/>
      <c r="S48" s="85"/>
      <c r="T48" s="85"/>
      <c r="U48" s="85"/>
    </row>
    <row r="49" spans="1:21" ht="30.75" customHeight="1" x14ac:dyDescent="0.2">
      <c r="A49" s="85"/>
      <c r="B49" s="1045"/>
      <c r="C49" s="1046"/>
      <c r="D49" s="219"/>
      <c r="E49" s="1049" t="s">
        <v>0</v>
      </c>
      <c r="F49" s="1049"/>
      <c r="G49" s="1049"/>
      <c r="H49" s="1049"/>
      <c r="I49" s="1049"/>
      <c r="J49" s="1050"/>
      <c r="K49" s="230">
        <v>3</v>
      </c>
      <c r="L49" s="239">
        <v>3</v>
      </c>
      <c r="M49" s="239">
        <v>3</v>
      </c>
      <c r="N49" s="239">
        <v>3</v>
      </c>
      <c r="O49" s="248">
        <v>3</v>
      </c>
      <c r="P49" s="85"/>
      <c r="Q49" s="85"/>
      <c r="R49" s="85"/>
      <c r="S49" s="85"/>
      <c r="T49" s="85"/>
      <c r="U49" s="85"/>
    </row>
    <row r="50" spans="1:21" ht="30.75" customHeight="1" x14ac:dyDescent="0.2">
      <c r="A50" s="85"/>
      <c r="B50" s="1045"/>
      <c r="C50" s="1046"/>
      <c r="D50" s="219"/>
      <c r="E50" s="1049" t="s">
        <v>39</v>
      </c>
      <c r="F50" s="1049"/>
      <c r="G50" s="1049"/>
      <c r="H50" s="1049"/>
      <c r="I50" s="1049"/>
      <c r="J50" s="1050"/>
      <c r="K50" s="230" t="s">
        <v>195</v>
      </c>
      <c r="L50" s="239" t="s">
        <v>195</v>
      </c>
      <c r="M50" s="239" t="s">
        <v>195</v>
      </c>
      <c r="N50" s="239" t="s">
        <v>195</v>
      </c>
      <c r="O50" s="248" t="s">
        <v>195</v>
      </c>
      <c r="P50" s="85"/>
      <c r="Q50" s="85"/>
      <c r="R50" s="85"/>
      <c r="S50" s="85"/>
      <c r="T50" s="85"/>
      <c r="U50" s="85"/>
    </row>
    <row r="51" spans="1:21" ht="30.75" customHeight="1" x14ac:dyDescent="0.2">
      <c r="A51" s="85"/>
      <c r="B51" s="1047"/>
      <c r="C51" s="1048"/>
      <c r="D51" s="220"/>
      <c r="E51" s="1049" t="s">
        <v>41</v>
      </c>
      <c r="F51" s="1049"/>
      <c r="G51" s="1049"/>
      <c r="H51" s="1049"/>
      <c r="I51" s="1049"/>
      <c r="J51" s="1050"/>
      <c r="K51" s="230">
        <v>2</v>
      </c>
      <c r="L51" s="239">
        <v>0</v>
      </c>
      <c r="M51" s="239">
        <v>0</v>
      </c>
      <c r="N51" s="239" t="s">
        <v>195</v>
      </c>
      <c r="O51" s="248" t="s">
        <v>195</v>
      </c>
      <c r="P51" s="85"/>
      <c r="Q51" s="85"/>
      <c r="R51" s="85"/>
      <c r="S51" s="85"/>
      <c r="T51" s="85"/>
      <c r="U51" s="85"/>
    </row>
    <row r="52" spans="1:21" ht="30.75" customHeight="1" x14ac:dyDescent="0.2">
      <c r="A52" s="85"/>
      <c r="B52" s="1051" t="s">
        <v>45</v>
      </c>
      <c r="C52" s="1052"/>
      <c r="D52" s="220"/>
      <c r="E52" s="1049" t="s">
        <v>47</v>
      </c>
      <c r="F52" s="1049"/>
      <c r="G52" s="1049"/>
      <c r="H52" s="1049"/>
      <c r="I52" s="1049"/>
      <c r="J52" s="1050"/>
      <c r="K52" s="230">
        <v>928</v>
      </c>
      <c r="L52" s="239">
        <v>980</v>
      </c>
      <c r="M52" s="239">
        <v>1008</v>
      </c>
      <c r="N52" s="239">
        <v>970</v>
      </c>
      <c r="O52" s="248">
        <v>961</v>
      </c>
      <c r="P52" s="85"/>
      <c r="Q52" s="85"/>
      <c r="R52" s="85"/>
      <c r="S52" s="85"/>
      <c r="T52" s="85"/>
      <c r="U52" s="85"/>
    </row>
    <row r="53" spans="1:21" ht="30.75" customHeight="1" x14ac:dyDescent="0.2">
      <c r="A53" s="85"/>
      <c r="B53" s="1053" t="s">
        <v>49</v>
      </c>
      <c r="C53" s="1054"/>
      <c r="D53" s="221"/>
      <c r="E53" s="1055" t="s">
        <v>52</v>
      </c>
      <c r="F53" s="1055"/>
      <c r="G53" s="1055"/>
      <c r="H53" s="1055"/>
      <c r="I53" s="1055"/>
      <c r="J53" s="1056"/>
      <c r="K53" s="231">
        <v>-201</v>
      </c>
      <c r="L53" s="240">
        <v>-210</v>
      </c>
      <c r="M53" s="240">
        <v>-195</v>
      </c>
      <c r="N53" s="240">
        <v>-220</v>
      </c>
      <c r="O53" s="249">
        <v>-254</v>
      </c>
      <c r="P53" s="85"/>
      <c r="Q53" s="85"/>
      <c r="R53" s="85"/>
      <c r="S53" s="85"/>
      <c r="T53" s="85"/>
      <c r="U53" s="85"/>
    </row>
    <row r="54" spans="1:21" ht="24" customHeight="1" x14ac:dyDescent="0.2">
      <c r="A54" s="85"/>
      <c r="B54" s="210" t="s">
        <v>54</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10"/>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11" t="s">
        <v>6</v>
      </c>
      <c r="C56" s="216"/>
      <c r="D56" s="216"/>
      <c r="E56" s="216"/>
      <c r="F56" s="216"/>
      <c r="G56" s="216"/>
      <c r="H56" s="216"/>
      <c r="I56" s="216"/>
      <c r="J56" s="216"/>
      <c r="K56" s="232"/>
      <c r="L56" s="232"/>
      <c r="M56" s="232"/>
      <c r="N56" s="232"/>
      <c r="O56" s="250" t="s">
        <v>25</v>
      </c>
      <c r="P56" s="85"/>
      <c r="Q56" s="85"/>
      <c r="R56" s="85"/>
      <c r="S56" s="85"/>
      <c r="T56" s="85"/>
      <c r="U56" s="85"/>
    </row>
    <row r="57" spans="1:21" ht="31.5" customHeight="1" x14ac:dyDescent="0.2">
      <c r="A57" s="85"/>
      <c r="B57" s="212"/>
      <c r="C57" s="217"/>
      <c r="D57" s="217"/>
      <c r="E57" s="224"/>
      <c r="F57" s="224"/>
      <c r="G57" s="224"/>
      <c r="H57" s="224"/>
      <c r="I57" s="224"/>
      <c r="J57" s="227" t="s">
        <v>16</v>
      </c>
      <c r="K57" s="233" t="s">
        <v>521</v>
      </c>
      <c r="L57" s="241" t="s">
        <v>522</v>
      </c>
      <c r="M57" s="241" t="s">
        <v>523</v>
      </c>
      <c r="N57" s="241" t="s">
        <v>252</v>
      </c>
      <c r="O57" s="251" t="s">
        <v>524</v>
      </c>
      <c r="P57" s="85"/>
      <c r="Q57" s="85"/>
      <c r="R57" s="85"/>
      <c r="S57" s="85"/>
      <c r="T57" s="85"/>
      <c r="U57" s="85"/>
    </row>
    <row r="58" spans="1:21" ht="31.5" customHeight="1" x14ac:dyDescent="0.2">
      <c r="B58" s="1037" t="s">
        <v>58</v>
      </c>
      <c r="C58" s="1038"/>
      <c r="D58" s="1028" t="s">
        <v>60</v>
      </c>
      <c r="E58" s="1029"/>
      <c r="F58" s="1029"/>
      <c r="G58" s="1029"/>
      <c r="H58" s="1029"/>
      <c r="I58" s="1029"/>
      <c r="J58" s="1030"/>
      <c r="K58" s="234"/>
      <c r="L58" s="242"/>
      <c r="M58" s="242"/>
      <c r="N58" s="242"/>
      <c r="O58" s="252"/>
    </row>
    <row r="59" spans="1:21" ht="31.5" customHeight="1" x14ac:dyDescent="0.2">
      <c r="B59" s="1039"/>
      <c r="C59" s="1040"/>
      <c r="D59" s="1031" t="s">
        <v>13</v>
      </c>
      <c r="E59" s="1032"/>
      <c r="F59" s="1032"/>
      <c r="G59" s="1032"/>
      <c r="H59" s="1032"/>
      <c r="I59" s="1032"/>
      <c r="J59" s="1033"/>
      <c r="K59" s="235"/>
      <c r="L59" s="243"/>
      <c r="M59" s="243"/>
      <c r="N59" s="243"/>
      <c r="O59" s="253"/>
    </row>
    <row r="60" spans="1:21" ht="31.5" customHeight="1" x14ac:dyDescent="0.2">
      <c r="B60" s="1041"/>
      <c r="C60" s="1042"/>
      <c r="D60" s="1034" t="s">
        <v>62</v>
      </c>
      <c r="E60" s="1035"/>
      <c r="F60" s="1035"/>
      <c r="G60" s="1035"/>
      <c r="H60" s="1035"/>
      <c r="I60" s="1035"/>
      <c r="J60" s="1036"/>
      <c r="K60" s="236"/>
      <c r="L60" s="244"/>
      <c r="M60" s="244"/>
      <c r="N60" s="244"/>
      <c r="O60" s="254"/>
    </row>
    <row r="61" spans="1:21" ht="24" customHeight="1" x14ac:dyDescent="0.2">
      <c r="B61" s="213"/>
      <c r="C61" s="213"/>
      <c r="D61" s="222" t="s">
        <v>46</v>
      </c>
      <c r="E61" s="225"/>
      <c r="F61" s="225"/>
      <c r="G61" s="225"/>
      <c r="H61" s="225"/>
      <c r="I61" s="225"/>
      <c r="J61" s="225"/>
      <c r="K61" s="225"/>
      <c r="L61" s="225"/>
      <c r="M61" s="225"/>
      <c r="N61" s="225"/>
      <c r="O61" s="225"/>
    </row>
    <row r="62" spans="1:21" ht="24" customHeight="1" x14ac:dyDescent="0.2">
      <c r="B62" s="214"/>
      <c r="C62" s="214"/>
      <c r="D62" s="222" t="s">
        <v>40</v>
      </c>
      <c r="E62" s="225"/>
      <c r="F62" s="225"/>
      <c r="G62" s="225"/>
      <c r="H62" s="225"/>
      <c r="I62" s="225"/>
      <c r="J62" s="225"/>
      <c r="K62" s="225"/>
      <c r="L62" s="225"/>
      <c r="M62" s="225"/>
      <c r="N62" s="225"/>
      <c r="O62" s="225"/>
    </row>
    <row r="63" spans="1:21" ht="24" customHeight="1" x14ac:dyDescent="0.2">
      <c r="A63" s="85"/>
      <c r="B63" s="210"/>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10"/>
      <c r="C64" s="85"/>
      <c r="D64" s="85"/>
      <c r="E64" s="85"/>
      <c r="F64" s="85"/>
      <c r="G64" s="85"/>
      <c r="H64" s="85"/>
      <c r="I64" s="85"/>
      <c r="J64" s="85"/>
      <c r="K64" s="85"/>
      <c r="L64" s="85"/>
      <c r="M64" s="85"/>
      <c r="N64" s="85"/>
      <c r="O64" s="85"/>
      <c r="P64" s="85"/>
      <c r="Q64" s="85"/>
      <c r="R64" s="85"/>
      <c r="S64" s="85"/>
      <c r="T64" s="85"/>
      <c r="U64" s="85"/>
    </row>
  </sheetData>
  <sheetProtection algorithmName="SHA-512" hashValue="ZoY2CsGnn0o3mR5tN3CXbZqQJPMrflnLOl2742Eux8R/G9DUAApU9+W3H8mSK0+kI1hw+/kGDUsT9HweLvLb7A==" saltValue="R4XNf/gvRCBP4pEa6rpQs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D34" zoomScaleSheetLayoutView="100" workbookViewId="0">
      <selection activeCell="M41" sqref="M41"/>
    </sheetView>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5" t="s">
        <v>19</v>
      </c>
    </row>
    <row r="40" spans="2:13" ht="27.75" customHeight="1" x14ac:dyDescent="0.2">
      <c r="B40" s="209" t="s">
        <v>20</v>
      </c>
      <c r="C40" s="215"/>
      <c r="D40" s="215"/>
      <c r="E40" s="223"/>
      <c r="F40" s="223"/>
      <c r="G40" s="223"/>
      <c r="H40" s="226" t="s">
        <v>16</v>
      </c>
      <c r="I40" s="228" t="s">
        <v>521</v>
      </c>
      <c r="J40" s="237" t="s">
        <v>522</v>
      </c>
      <c r="K40" s="237" t="s">
        <v>523</v>
      </c>
      <c r="L40" s="237" t="s">
        <v>252</v>
      </c>
      <c r="M40" s="266" t="s">
        <v>524</v>
      </c>
    </row>
    <row r="41" spans="2:13" ht="27.75" customHeight="1" x14ac:dyDescent="0.2">
      <c r="B41" s="1043" t="s">
        <v>36</v>
      </c>
      <c r="C41" s="1044"/>
      <c r="D41" s="218"/>
      <c r="E41" s="1068" t="s">
        <v>56</v>
      </c>
      <c r="F41" s="1068"/>
      <c r="G41" s="1068"/>
      <c r="H41" s="1069"/>
      <c r="I41" s="259">
        <v>6968</v>
      </c>
      <c r="J41" s="263">
        <v>7102</v>
      </c>
      <c r="K41" s="263">
        <v>6186</v>
      </c>
      <c r="L41" s="263">
        <v>5802</v>
      </c>
      <c r="M41" s="267">
        <v>5993</v>
      </c>
    </row>
    <row r="42" spans="2:13" ht="27.75" customHeight="1" x14ac:dyDescent="0.2">
      <c r="B42" s="1045"/>
      <c r="C42" s="1046"/>
      <c r="D42" s="219"/>
      <c r="E42" s="1059" t="s">
        <v>67</v>
      </c>
      <c r="F42" s="1059"/>
      <c r="G42" s="1059"/>
      <c r="H42" s="1060"/>
      <c r="I42" s="260">
        <v>206</v>
      </c>
      <c r="J42" s="264">
        <v>140</v>
      </c>
      <c r="K42" s="264">
        <v>116</v>
      </c>
      <c r="L42" s="264">
        <v>117</v>
      </c>
      <c r="M42" s="268">
        <v>89</v>
      </c>
    </row>
    <row r="43" spans="2:13" ht="27.75" customHeight="1" x14ac:dyDescent="0.2">
      <c r="B43" s="1045"/>
      <c r="C43" s="1046"/>
      <c r="D43" s="219"/>
      <c r="E43" s="1059" t="s">
        <v>69</v>
      </c>
      <c r="F43" s="1059"/>
      <c r="G43" s="1059"/>
      <c r="H43" s="1060"/>
      <c r="I43" s="260">
        <v>1097</v>
      </c>
      <c r="J43" s="264">
        <v>1192</v>
      </c>
      <c r="K43" s="264">
        <v>1249</v>
      </c>
      <c r="L43" s="264">
        <v>1306</v>
      </c>
      <c r="M43" s="268">
        <v>1317</v>
      </c>
    </row>
    <row r="44" spans="2:13" ht="27.75" customHeight="1" x14ac:dyDescent="0.2">
      <c r="B44" s="1045"/>
      <c r="C44" s="1046"/>
      <c r="D44" s="219"/>
      <c r="E44" s="1059" t="s">
        <v>71</v>
      </c>
      <c r="F44" s="1059"/>
      <c r="G44" s="1059"/>
      <c r="H44" s="1060"/>
      <c r="I44" s="260">
        <v>12</v>
      </c>
      <c r="J44" s="264">
        <v>9</v>
      </c>
      <c r="K44" s="264">
        <v>6</v>
      </c>
      <c r="L44" s="264">
        <v>3</v>
      </c>
      <c r="M44" s="268" t="s">
        <v>195</v>
      </c>
    </row>
    <row r="45" spans="2:13" ht="27.75" customHeight="1" x14ac:dyDescent="0.2">
      <c r="B45" s="1045"/>
      <c r="C45" s="1046"/>
      <c r="D45" s="219"/>
      <c r="E45" s="1059" t="s">
        <v>73</v>
      </c>
      <c r="F45" s="1059"/>
      <c r="G45" s="1059"/>
      <c r="H45" s="1060"/>
      <c r="I45" s="260">
        <v>587</v>
      </c>
      <c r="J45" s="264">
        <v>454</v>
      </c>
      <c r="K45" s="264">
        <v>471</v>
      </c>
      <c r="L45" s="264">
        <v>500</v>
      </c>
      <c r="M45" s="268">
        <v>523</v>
      </c>
    </row>
    <row r="46" spans="2:13" ht="27.75" customHeight="1" x14ac:dyDescent="0.2">
      <c r="B46" s="1045"/>
      <c r="C46" s="1046"/>
      <c r="D46" s="220"/>
      <c r="E46" s="1059" t="s">
        <v>72</v>
      </c>
      <c r="F46" s="1059"/>
      <c r="G46" s="1059"/>
      <c r="H46" s="1060"/>
      <c r="I46" s="260" t="s">
        <v>195</v>
      </c>
      <c r="J46" s="264" t="s">
        <v>195</v>
      </c>
      <c r="K46" s="264" t="s">
        <v>195</v>
      </c>
      <c r="L46" s="264" t="s">
        <v>195</v>
      </c>
      <c r="M46" s="268" t="s">
        <v>195</v>
      </c>
    </row>
    <row r="47" spans="2:13" ht="27.75" customHeight="1" x14ac:dyDescent="0.2">
      <c r="B47" s="1045"/>
      <c r="C47" s="1046"/>
      <c r="D47" s="256"/>
      <c r="E47" s="1065" t="s">
        <v>75</v>
      </c>
      <c r="F47" s="1066"/>
      <c r="G47" s="1066"/>
      <c r="H47" s="1067"/>
      <c r="I47" s="260" t="s">
        <v>195</v>
      </c>
      <c r="J47" s="264" t="s">
        <v>195</v>
      </c>
      <c r="K47" s="264" t="s">
        <v>195</v>
      </c>
      <c r="L47" s="264" t="s">
        <v>195</v>
      </c>
      <c r="M47" s="268" t="s">
        <v>195</v>
      </c>
    </row>
    <row r="48" spans="2:13" ht="27.75" customHeight="1" x14ac:dyDescent="0.2">
      <c r="B48" s="1045"/>
      <c r="C48" s="1046"/>
      <c r="D48" s="219"/>
      <c r="E48" s="1059" t="s">
        <v>81</v>
      </c>
      <c r="F48" s="1059"/>
      <c r="G48" s="1059"/>
      <c r="H48" s="1060"/>
      <c r="I48" s="260" t="s">
        <v>195</v>
      </c>
      <c r="J48" s="264" t="s">
        <v>195</v>
      </c>
      <c r="K48" s="264" t="s">
        <v>195</v>
      </c>
      <c r="L48" s="264" t="s">
        <v>195</v>
      </c>
      <c r="M48" s="268" t="s">
        <v>195</v>
      </c>
    </row>
    <row r="49" spans="2:13" ht="27.75" customHeight="1" x14ac:dyDescent="0.2">
      <c r="B49" s="1047"/>
      <c r="C49" s="1048"/>
      <c r="D49" s="219"/>
      <c r="E49" s="1059" t="s">
        <v>85</v>
      </c>
      <c r="F49" s="1059"/>
      <c r="G49" s="1059"/>
      <c r="H49" s="1060"/>
      <c r="I49" s="260" t="s">
        <v>195</v>
      </c>
      <c r="J49" s="264" t="s">
        <v>195</v>
      </c>
      <c r="K49" s="264" t="s">
        <v>195</v>
      </c>
      <c r="L49" s="264" t="s">
        <v>195</v>
      </c>
      <c r="M49" s="268" t="s">
        <v>195</v>
      </c>
    </row>
    <row r="50" spans="2:13" ht="27.75" customHeight="1" x14ac:dyDescent="0.2">
      <c r="B50" s="1063" t="s">
        <v>87</v>
      </c>
      <c r="C50" s="1064"/>
      <c r="D50" s="257"/>
      <c r="E50" s="1059" t="s">
        <v>88</v>
      </c>
      <c r="F50" s="1059"/>
      <c r="G50" s="1059"/>
      <c r="H50" s="1060"/>
      <c r="I50" s="260">
        <v>8309</v>
      </c>
      <c r="J50" s="264">
        <v>8433</v>
      </c>
      <c r="K50" s="264">
        <v>8518</v>
      </c>
      <c r="L50" s="264">
        <v>8846</v>
      </c>
      <c r="M50" s="268">
        <v>8809</v>
      </c>
    </row>
    <row r="51" spans="2:13" ht="27.75" customHeight="1" x14ac:dyDescent="0.2">
      <c r="B51" s="1045"/>
      <c r="C51" s="1046"/>
      <c r="D51" s="219"/>
      <c r="E51" s="1059" t="s">
        <v>90</v>
      </c>
      <c r="F51" s="1059"/>
      <c r="G51" s="1059"/>
      <c r="H51" s="1060"/>
      <c r="I51" s="260">
        <v>10</v>
      </c>
      <c r="J51" s="264">
        <v>9</v>
      </c>
      <c r="K51" s="264">
        <v>8</v>
      </c>
      <c r="L51" s="264">
        <v>6</v>
      </c>
      <c r="M51" s="268">
        <v>5</v>
      </c>
    </row>
    <row r="52" spans="2:13" ht="27.75" customHeight="1" x14ac:dyDescent="0.2">
      <c r="B52" s="1047"/>
      <c r="C52" s="1048"/>
      <c r="D52" s="219"/>
      <c r="E52" s="1059" t="s">
        <v>43</v>
      </c>
      <c r="F52" s="1059"/>
      <c r="G52" s="1059"/>
      <c r="H52" s="1060"/>
      <c r="I52" s="260">
        <v>7847</v>
      </c>
      <c r="J52" s="264">
        <v>7904</v>
      </c>
      <c r="K52" s="264">
        <v>7662</v>
      </c>
      <c r="L52" s="264">
        <v>7614</v>
      </c>
      <c r="M52" s="268">
        <v>7845</v>
      </c>
    </row>
    <row r="53" spans="2:13" ht="27.75" customHeight="1" x14ac:dyDescent="0.2">
      <c r="B53" s="1053" t="s">
        <v>49</v>
      </c>
      <c r="C53" s="1054"/>
      <c r="D53" s="221"/>
      <c r="E53" s="1061" t="s">
        <v>94</v>
      </c>
      <c r="F53" s="1061"/>
      <c r="G53" s="1061"/>
      <c r="H53" s="1062"/>
      <c r="I53" s="261">
        <v>-7296</v>
      </c>
      <c r="J53" s="265">
        <v>-7449</v>
      </c>
      <c r="K53" s="265">
        <v>-8161</v>
      </c>
      <c r="L53" s="265">
        <v>-8737</v>
      </c>
      <c r="M53" s="269">
        <v>-8736</v>
      </c>
    </row>
    <row r="54" spans="2:13" ht="27.75" customHeight="1" x14ac:dyDescent="0.2">
      <c r="B54" s="255"/>
      <c r="C54" s="192"/>
      <c r="D54" s="192"/>
      <c r="E54" s="258"/>
      <c r="F54" s="258"/>
      <c r="G54" s="258"/>
      <c r="H54" s="258"/>
      <c r="I54" s="262"/>
      <c r="J54" s="262"/>
      <c r="K54" s="262"/>
      <c r="L54" s="262"/>
      <c r="M54" s="262"/>
    </row>
    <row r="55" spans="2:13" ht="13.2" x14ac:dyDescent="0.2"/>
  </sheetData>
  <sheetProtection algorithmName="SHA-512" hashValue="bMjUlXhBnZaCsvNJXX3ye338jMX7/mbF/jR3fmqHMj1Ne3uGwt95kN2UuFBZHb+k1ayrdL84r1RO/L5c7b8wPg==" saltValue="5AuEOent2AOx7vxpY4moHg=="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19" zoomScale="70" zoomScaleNormal="70" zoomScaleSheetLayoutView="100" workbookViewId="0">
      <selection activeCell="H59" sqref="H59"/>
    </sheetView>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5" t="s">
        <v>92</v>
      </c>
    </row>
    <row r="54" spans="2:8" ht="29.25" customHeight="1" x14ac:dyDescent="0.25">
      <c r="B54" s="270" t="s">
        <v>5</v>
      </c>
      <c r="C54" s="276"/>
      <c r="D54" s="276"/>
      <c r="E54" s="277" t="s">
        <v>16</v>
      </c>
      <c r="F54" s="278" t="s">
        <v>523</v>
      </c>
      <c r="G54" s="278" t="s">
        <v>252</v>
      </c>
      <c r="H54" s="286" t="s">
        <v>524</v>
      </c>
    </row>
    <row r="55" spans="2:8" ht="52.5" customHeight="1" x14ac:dyDescent="0.2">
      <c r="B55" s="271"/>
      <c r="C55" s="1078" t="s">
        <v>98</v>
      </c>
      <c r="D55" s="1078"/>
      <c r="E55" s="1079"/>
      <c r="F55" s="279">
        <v>3973</v>
      </c>
      <c r="G55" s="279">
        <v>4051</v>
      </c>
      <c r="H55" s="287">
        <v>4058</v>
      </c>
    </row>
    <row r="56" spans="2:8" ht="52.5" customHeight="1" x14ac:dyDescent="0.2">
      <c r="B56" s="272"/>
      <c r="C56" s="1080" t="s">
        <v>101</v>
      </c>
      <c r="D56" s="1080"/>
      <c r="E56" s="1081"/>
      <c r="F56" s="280">
        <v>1595</v>
      </c>
      <c r="G56" s="280">
        <v>1597</v>
      </c>
      <c r="H56" s="288">
        <v>1801</v>
      </c>
    </row>
    <row r="57" spans="2:8" ht="53.25" customHeight="1" x14ac:dyDescent="0.2">
      <c r="B57" s="272"/>
      <c r="C57" s="1082" t="s">
        <v>65</v>
      </c>
      <c r="D57" s="1082"/>
      <c r="E57" s="1083"/>
      <c r="F57" s="281">
        <v>3751</v>
      </c>
      <c r="G57" s="281">
        <v>3973</v>
      </c>
      <c r="H57" s="289">
        <v>3707</v>
      </c>
    </row>
    <row r="58" spans="2:8" ht="45.75" customHeight="1" x14ac:dyDescent="0.2">
      <c r="B58" s="273"/>
      <c r="C58" s="1070" t="s">
        <v>328</v>
      </c>
      <c r="D58" s="1071"/>
      <c r="E58" s="1072"/>
      <c r="F58" s="282">
        <v>1732</v>
      </c>
      <c r="G58" s="282">
        <v>1833</v>
      </c>
      <c r="H58" s="290">
        <v>1809</v>
      </c>
    </row>
    <row r="59" spans="2:8" ht="45.75" customHeight="1" x14ac:dyDescent="0.2">
      <c r="B59" s="273"/>
      <c r="C59" s="1070" t="s">
        <v>536</v>
      </c>
      <c r="D59" s="1071"/>
      <c r="E59" s="1072"/>
      <c r="F59" s="282">
        <v>990</v>
      </c>
      <c r="G59" s="282">
        <v>990</v>
      </c>
      <c r="H59" s="290">
        <v>990</v>
      </c>
    </row>
    <row r="60" spans="2:8" ht="45.75" customHeight="1" x14ac:dyDescent="0.2">
      <c r="B60" s="273"/>
      <c r="C60" s="1070" t="s">
        <v>537</v>
      </c>
      <c r="D60" s="1071"/>
      <c r="E60" s="1072"/>
      <c r="F60" s="282">
        <v>369</v>
      </c>
      <c r="G60" s="282">
        <v>510</v>
      </c>
      <c r="H60" s="290">
        <v>422</v>
      </c>
    </row>
    <row r="61" spans="2:8" ht="45.75" customHeight="1" x14ac:dyDescent="0.2">
      <c r="B61" s="273"/>
      <c r="C61" s="1070" t="s">
        <v>258</v>
      </c>
      <c r="D61" s="1071"/>
      <c r="E61" s="1072"/>
      <c r="F61" s="282">
        <v>244</v>
      </c>
      <c r="G61" s="282">
        <v>199</v>
      </c>
      <c r="H61" s="290">
        <v>0</v>
      </c>
    </row>
    <row r="62" spans="2:8" ht="45.75" customHeight="1" x14ac:dyDescent="0.2">
      <c r="B62" s="274"/>
      <c r="C62" s="1073" t="s">
        <v>538</v>
      </c>
      <c r="D62" s="1074"/>
      <c r="E62" s="1075"/>
      <c r="F62" s="283">
        <v>93</v>
      </c>
      <c r="G62" s="283">
        <v>112</v>
      </c>
      <c r="H62" s="291">
        <v>12</v>
      </c>
    </row>
    <row r="63" spans="2:8" ht="52.5" customHeight="1" x14ac:dyDescent="0.2">
      <c r="B63" s="275"/>
      <c r="C63" s="1076" t="s">
        <v>103</v>
      </c>
      <c r="D63" s="1076"/>
      <c r="E63" s="1077"/>
      <c r="F63" s="284">
        <v>9320</v>
      </c>
      <c r="G63" s="284">
        <v>9621</v>
      </c>
      <c r="H63" s="292">
        <v>9565</v>
      </c>
    </row>
    <row r="64" spans="2:8" ht="13.2" x14ac:dyDescent="0.2"/>
  </sheetData>
  <sheetProtection algorithmName="SHA-512" hashValue="UBl90lfrT++a4uPW/mW5Ke89q5GeAViLiskWE+qAqTbdJI/wM9yDSutZ059IN5AdrDhJVP2AkDzalAgz7gdIGA==" saltValue="Za/4kF7NGUgU9c6uJepdYQ=="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84057-5671-4237-A597-EAFB1A6DF1D0}">
  <sheetPr>
    <pageSetUpPr fitToPage="1"/>
  </sheetPr>
  <dimension ref="A1:DE85"/>
  <sheetViews>
    <sheetView showGridLines="0" zoomScaleSheetLayoutView="55" workbookViewId="0">
      <selection activeCell="AN65" sqref="AN65:DC69"/>
    </sheetView>
  </sheetViews>
  <sheetFormatPr defaultColWidth="0" defaultRowHeight="0" customHeight="1" zeroHeight="1" x14ac:dyDescent="0.2"/>
  <cols>
    <col min="1" max="1" width="6.33203125" style="1084" customWidth="1"/>
    <col min="2" max="107" width="2.44140625" style="1084" customWidth="1"/>
    <col min="108" max="108" width="6.109375" style="1086" customWidth="1"/>
    <col min="109" max="109" width="5.88671875" style="1085" customWidth="1"/>
    <col min="110" max="110" width="8.6640625" style="1084" hidden="1" customWidth="1"/>
    <col min="111" max="16384" width="8.6640625" style="1084" hidden="1"/>
  </cols>
  <sheetData>
    <row r="1" spans="1:109" ht="42.75" customHeight="1" x14ac:dyDescent="0.2">
      <c r="A1" s="1140"/>
      <c r="B1" s="1139"/>
      <c r="DD1" s="1084"/>
      <c r="DE1" s="1084"/>
    </row>
    <row r="2" spans="1:109" ht="25.5" customHeight="1" x14ac:dyDescent="0.2">
      <c r="A2" s="1138"/>
      <c r="C2" s="1138"/>
      <c r="O2" s="1138"/>
      <c r="P2" s="1138"/>
      <c r="Q2" s="1138"/>
      <c r="R2" s="1138"/>
      <c r="S2" s="1138"/>
      <c r="T2" s="1138"/>
      <c r="U2" s="1138"/>
      <c r="V2" s="1138"/>
      <c r="W2" s="1138"/>
      <c r="X2" s="1138"/>
      <c r="Y2" s="1138"/>
      <c r="Z2" s="1138"/>
      <c r="AA2" s="1138"/>
      <c r="AB2" s="1138"/>
      <c r="AC2" s="1138"/>
      <c r="AD2" s="1138"/>
      <c r="AE2" s="1138"/>
      <c r="AF2" s="1138"/>
      <c r="AG2" s="1138"/>
      <c r="AH2" s="1138"/>
      <c r="AI2" s="1138"/>
      <c r="AU2" s="1138"/>
      <c r="BG2" s="1138"/>
      <c r="BS2" s="1138"/>
      <c r="CE2" s="1138"/>
      <c r="CQ2" s="1138"/>
      <c r="DD2" s="1084"/>
      <c r="DE2" s="1084"/>
    </row>
    <row r="3" spans="1:109" ht="25.5" customHeight="1" x14ac:dyDescent="0.2">
      <c r="A3" s="1138"/>
      <c r="C3" s="1138"/>
      <c r="O3" s="1138"/>
      <c r="P3" s="1138"/>
      <c r="Q3" s="1138"/>
      <c r="R3" s="1138"/>
      <c r="S3" s="1138"/>
      <c r="T3" s="1138"/>
      <c r="U3" s="1138"/>
      <c r="V3" s="1138"/>
      <c r="W3" s="1138"/>
      <c r="X3" s="1138"/>
      <c r="Y3" s="1138"/>
      <c r="Z3" s="1138"/>
      <c r="AA3" s="1138"/>
      <c r="AB3" s="1138"/>
      <c r="AC3" s="1138"/>
      <c r="AD3" s="1138"/>
      <c r="AE3" s="1138"/>
      <c r="AF3" s="1138"/>
      <c r="AG3" s="1138"/>
      <c r="AH3" s="1138"/>
      <c r="AI3" s="1138"/>
      <c r="AU3" s="1138"/>
      <c r="BG3" s="1138"/>
      <c r="BS3" s="1138"/>
      <c r="CE3" s="1138"/>
      <c r="CQ3" s="1138"/>
      <c r="DD3" s="1084"/>
      <c r="DE3" s="1084"/>
    </row>
    <row r="4" spans="1:109" s="78" customFormat="1" ht="13.2" x14ac:dyDescent="0.2">
      <c r="A4" s="1138"/>
      <c r="B4" s="1138"/>
      <c r="C4" s="1138"/>
      <c r="D4" s="1138"/>
      <c r="E4" s="1138"/>
      <c r="F4" s="1138"/>
      <c r="G4" s="1138"/>
      <c r="H4" s="1138"/>
      <c r="I4" s="1138"/>
      <c r="J4" s="1138"/>
      <c r="K4" s="1138"/>
      <c r="L4" s="1138"/>
      <c r="M4" s="1138"/>
      <c r="N4" s="1138"/>
      <c r="O4" s="1138"/>
      <c r="P4" s="1138"/>
      <c r="Q4" s="1138"/>
      <c r="R4" s="1138"/>
      <c r="S4" s="1138"/>
      <c r="T4" s="1138"/>
      <c r="U4" s="1138"/>
      <c r="V4" s="1138"/>
      <c r="W4" s="1138"/>
      <c r="X4" s="1138"/>
      <c r="Y4" s="1138"/>
      <c r="Z4" s="1138"/>
      <c r="AA4" s="1138"/>
      <c r="AB4" s="1138"/>
      <c r="AC4" s="1138"/>
      <c r="AD4" s="1138"/>
      <c r="AE4" s="1138"/>
      <c r="AF4" s="1138"/>
      <c r="AG4" s="1138"/>
      <c r="AH4" s="1138"/>
      <c r="AI4" s="1138"/>
      <c r="AJ4" s="1138"/>
      <c r="AK4" s="1138"/>
      <c r="AL4" s="1138"/>
      <c r="AM4" s="1138"/>
      <c r="AN4" s="1138"/>
      <c r="AO4" s="1138"/>
      <c r="AP4" s="1138"/>
      <c r="AQ4" s="1138"/>
      <c r="AR4" s="1138"/>
      <c r="AS4" s="1138"/>
      <c r="AT4" s="1138"/>
      <c r="AU4" s="1138"/>
      <c r="AV4" s="1138"/>
      <c r="AW4" s="1138"/>
      <c r="AX4" s="1138"/>
      <c r="AY4" s="1138"/>
      <c r="AZ4" s="1138"/>
      <c r="BA4" s="1138"/>
      <c r="BB4" s="1138"/>
      <c r="BC4" s="1138"/>
      <c r="BD4" s="1138"/>
      <c r="BE4" s="1138"/>
      <c r="BF4" s="1138"/>
      <c r="BG4" s="1138"/>
      <c r="BH4" s="1138"/>
      <c r="BI4" s="1138"/>
      <c r="BJ4" s="1138"/>
      <c r="BK4" s="1138"/>
      <c r="BL4" s="1138"/>
      <c r="BM4" s="1138"/>
      <c r="BN4" s="1138"/>
      <c r="BO4" s="1138"/>
      <c r="BP4" s="1138"/>
      <c r="BQ4" s="1138"/>
      <c r="BR4" s="1138"/>
      <c r="BS4" s="1138"/>
      <c r="BT4" s="1138"/>
      <c r="BU4" s="1138"/>
      <c r="BV4" s="1138"/>
      <c r="BW4" s="1138"/>
      <c r="BX4" s="1138"/>
      <c r="BY4" s="1138"/>
      <c r="BZ4" s="1138"/>
      <c r="CA4" s="1138"/>
      <c r="CB4" s="1138"/>
      <c r="CC4" s="1138"/>
      <c r="CD4" s="1138"/>
      <c r="CE4" s="1138"/>
      <c r="CF4" s="1138"/>
      <c r="CG4" s="1138"/>
      <c r="CH4" s="1138"/>
      <c r="CI4" s="1138"/>
      <c r="CJ4" s="1138"/>
      <c r="CK4" s="1138"/>
      <c r="CL4" s="1138"/>
      <c r="CM4" s="1138"/>
      <c r="CN4" s="1138"/>
      <c r="CO4" s="1138"/>
      <c r="CP4" s="1138"/>
      <c r="CQ4" s="1138"/>
      <c r="CR4" s="1138"/>
      <c r="CS4" s="1138"/>
      <c r="CT4" s="1138"/>
      <c r="CU4" s="1138"/>
      <c r="CV4" s="1138"/>
      <c r="CW4" s="1138"/>
      <c r="CX4" s="1138"/>
      <c r="CY4" s="1138"/>
      <c r="CZ4" s="1138"/>
      <c r="DA4" s="1138"/>
      <c r="DB4" s="1138"/>
      <c r="DC4" s="1138"/>
      <c r="DD4" s="1138"/>
      <c r="DE4" s="1138"/>
    </row>
    <row r="5" spans="1:109" s="78" customFormat="1" ht="13.2" x14ac:dyDescent="0.2">
      <c r="A5" s="1138"/>
      <c r="B5" s="1138"/>
      <c r="C5" s="1138"/>
      <c r="D5" s="1138"/>
      <c r="E5" s="1138"/>
      <c r="F5" s="1138"/>
      <c r="G5" s="1138"/>
      <c r="H5" s="1138"/>
      <c r="I5" s="1138"/>
      <c r="J5" s="1138"/>
      <c r="K5" s="1138"/>
      <c r="L5" s="1138"/>
      <c r="M5" s="1138"/>
      <c r="N5" s="1138"/>
      <c r="O5" s="1138"/>
      <c r="P5" s="1138"/>
      <c r="Q5" s="1138"/>
      <c r="R5" s="1138"/>
      <c r="S5" s="1138"/>
      <c r="T5" s="1138"/>
      <c r="U5" s="1138"/>
      <c r="V5" s="1138"/>
      <c r="W5" s="1138"/>
      <c r="X5" s="1138"/>
      <c r="Y5" s="1138"/>
      <c r="Z5" s="1138"/>
      <c r="AA5" s="1138"/>
      <c r="AB5" s="1138"/>
      <c r="AC5" s="1138"/>
      <c r="AD5" s="1138"/>
      <c r="AE5" s="1138"/>
      <c r="AF5" s="1138"/>
      <c r="AG5" s="1138"/>
      <c r="AH5" s="1138"/>
      <c r="AI5" s="1138"/>
      <c r="AJ5" s="1138"/>
      <c r="AK5" s="1138"/>
      <c r="AL5" s="1138"/>
      <c r="AM5" s="1138"/>
      <c r="AN5" s="1138"/>
      <c r="AO5" s="1138"/>
      <c r="AP5" s="1138"/>
      <c r="AQ5" s="1138"/>
      <c r="AR5" s="1138"/>
      <c r="AS5" s="1138"/>
      <c r="AT5" s="1138"/>
      <c r="AU5" s="1138"/>
      <c r="AV5" s="1138"/>
      <c r="AW5" s="1138"/>
      <c r="AX5" s="1138"/>
      <c r="AY5" s="1138"/>
      <c r="AZ5" s="1138"/>
      <c r="BA5" s="1138"/>
      <c r="BB5" s="1138"/>
      <c r="BC5" s="1138"/>
      <c r="BD5" s="1138"/>
      <c r="BE5" s="1138"/>
      <c r="BF5" s="1138"/>
      <c r="BG5" s="1138"/>
      <c r="BH5" s="1138"/>
      <c r="BI5" s="1138"/>
      <c r="BJ5" s="1138"/>
      <c r="BK5" s="1138"/>
      <c r="BL5" s="1138"/>
      <c r="BM5" s="1138"/>
      <c r="BN5" s="1138"/>
      <c r="BO5" s="1138"/>
      <c r="BP5" s="1138"/>
      <c r="BQ5" s="1138"/>
      <c r="BR5" s="1138"/>
      <c r="BS5" s="1138"/>
      <c r="BT5" s="1138"/>
      <c r="BU5" s="1138"/>
      <c r="BV5" s="1138"/>
      <c r="BW5" s="1138"/>
      <c r="BX5" s="1138"/>
      <c r="BY5" s="1138"/>
      <c r="BZ5" s="1138"/>
      <c r="CA5" s="1138"/>
      <c r="CB5" s="1138"/>
      <c r="CC5" s="1138"/>
      <c r="CD5" s="1138"/>
      <c r="CE5" s="1138"/>
      <c r="CF5" s="1138"/>
      <c r="CG5" s="1138"/>
      <c r="CH5" s="1138"/>
      <c r="CI5" s="1138"/>
      <c r="CJ5" s="1138"/>
      <c r="CK5" s="1138"/>
      <c r="CL5" s="1138"/>
      <c r="CM5" s="1138"/>
      <c r="CN5" s="1138"/>
      <c r="CO5" s="1138"/>
      <c r="CP5" s="1138"/>
      <c r="CQ5" s="1138"/>
      <c r="CR5" s="1138"/>
      <c r="CS5" s="1138"/>
      <c r="CT5" s="1138"/>
      <c r="CU5" s="1138"/>
      <c r="CV5" s="1138"/>
      <c r="CW5" s="1138"/>
      <c r="CX5" s="1138"/>
      <c r="CY5" s="1138"/>
      <c r="CZ5" s="1138"/>
      <c r="DA5" s="1138"/>
      <c r="DB5" s="1138"/>
      <c r="DC5" s="1138"/>
      <c r="DD5" s="1138"/>
      <c r="DE5" s="1138"/>
    </row>
    <row r="6" spans="1:109" s="78" customFormat="1" ht="13.2" x14ac:dyDescent="0.2">
      <c r="A6" s="1138"/>
      <c r="B6" s="1138"/>
      <c r="C6" s="1138"/>
      <c r="D6" s="1138"/>
      <c r="E6" s="1138"/>
      <c r="F6" s="1138"/>
      <c r="G6" s="1138"/>
      <c r="H6" s="1138"/>
      <c r="I6" s="1138"/>
      <c r="J6" s="1138"/>
      <c r="K6" s="1138"/>
      <c r="L6" s="1138"/>
      <c r="M6" s="1138"/>
      <c r="N6" s="1138"/>
      <c r="O6" s="1138"/>
      <c r="P6" s="1138"/>
      <c r="Q6" s="1138"/>
      <c r="R6" s="1138"/>
      <c r="S6" s="1138"/>
      <c r="T6" s="1138"/>
      <c r="U6" s="1138"/>
      <c r="V6" s="1138"/>
      <c r="W6" s="1138"/>
      <c r="X6" s="1138"/>
      <c r="Y6" s="1138"/>
      <c r="Z6" s="1138"/>
      <c r="AA6" s="1138"/>
      <c r="AB6" s="1138"/>
      <c r="AC6" s="1138"/>
      <c r="AD6" s="1138"/>
      <c r="AE6" s="1138"/>
      <c r="AF6" s="1138"/>
      <c r="AG6" s="1138"/>
      <c r="AH6" s="1138"/>
      <c r="AI6" s="1138"/>
      <c r="AJ6" s="1138"/>
      <c r="AK6" s="1138"/>
      <c r="AL6" s="1138"/>
      <c r="AM6" s="1138"/>
      <c r="AN6" s="1138"/>
      <c r="AO6" s="1138"/>
      <c r="AP6" s="1138"/>
      <c r="AQ6" s="1138"/>
      <c r="AR6" s="1138"/>
      <c r="AS6" s="1138"/>
      <c r="AT6" s="1138"/>
      <c r="AU6" s="1138"/>
      <c r="AV6" s="1138"/>
      <c r="AW6" s="1138"/>
      <c r="AX6" s="1138"/>
      <c r="AY6" s="1138"/>
      <c r="AZ6" s="1138"/>
      <c r="BA6" s="1138"/>
      <c r="BB6" s="1138"/>
      <c r="BC6" s="1138"/>
      <c r="BD6" s="1138"/>
      <c r="BE6" s="1138"/>
      <c r="BF6" s="1138"/>
      <c r="BG6" s="1138"/>
      <c r="BH6" s="1138"/>
      <c r="BI6" s="1138"/>
      <c r="BJ6" s="1138"/>
      <c r="BK6" s="1138"/>
      <c r="BL6" s="1138"/>
      <c r="BM6" s="1138"/>
      <c r="BN6" s="1138"/>
      <c r="BO6" s="1138"/>
      <c r="BP6" s="1138"/>
      <c r="BQ6" s="1138"/>
      <c r="BR6" s="1138"/>
      <c r="BS6" s="1138"/>
      <c r="BT6" s="1138"/>
      <c r="BU6" s="1138"/>
      <c r="BV6" s="1138"/>
      <c r="BW6" s="1138"/>
      <c r="BX6" s="1138"/>
      <c r="BY6" s="1138"/>
      <c r="BZ6" s="1138"/>
      <c r="CA6" s="1138"/>
      <c r="CB6" s="1138"/>
      <c r="CC6" s="1138"/>
      <c r="CD6" s="1138"/>
      <c r="CE6" s="1138"/>
      <c r="CF6" s="1138"/>
      <c r="CG6" s="1138"/>
      <c r="CH6" s="1138"/>
      <c r="CI6" s="1138"/>
      <c r="CJ6" s="1138"/>
      <c r="CK6" s="1138"/>
      <c r="CL6" s="1138"/>
      <c r="CM6" s="1138"/>
      <c r="CN6" s="1138"/>
      <c r="CO6" s="1138"/>
      <c r="CP6" s="1138"/>
      <c r="CQ6" s="1138"/>
      <c r="CR6" s="1138"/>
      <c r="CS6" s="1138"/>
      <c r="CT6" s="1138"/>
      <c r="CU6" s="1138"/>
      <c r="CV6" s="1138"/>
      <c r="CW6" s="1138"/>
      <c r="CX6" s="1138"/>
      <c r="CY6" s="1138"/>
      <c r="CZ6" s="1138"/>
      <c r="DA6" s="1138"/>
      <c r="DB6" s="1138"/>
      <c r="DC6" s="1138"/>
      <c r="DD6" s="1138"/>
      <c r="DE6" s="1138"/>
    </row>
    <row r="7" spans="1:109" s="78" customFormat="1" ht="13.2" x14ac:dyDescent="0.2">
      <c r="A7" s="1138"/>
      <c r="B7" s="1138"/>
      <c r="C7" s="1138"/>
      <c r="D7" s="1138"/>
      <c r="E7" s="1138"/>
      <c r="F7" s="1138"/>
      <c r="G7" s="1138"/>
      <c r="H7" s="1138"/>
      <c r="I7" s="1138"/>
      <c r="J7" s="1138"/>
      <c r="K7" s="1138"/>
      <c r="L7" s="1138"/>
      <c r="M7" s="1138"/>
      <c r="N7" s="1138"/>
      <c r="O7" s="1138"/>
      <c r="P7" s="1138"/>
      <c r="Q7" s="1138"/>
      <c r="R7" s="1138"/>
      <c r="S7" s="1138"/>
      <c r="T7" s="1138"/>
      <c r="U7" s="1138"/>
      <c r="V7" s="1138"/>
      <c r="W7" s="1138"/>
      <c r="X7" s="1138"/>
      <c r="Y7" s="1138"/>
      <c r="Z7" s="1138"/>
      <c r="AA7" s="1138"/>
      <c r="AB7" s="1138"/>
      <c r="AC7" s="1138"/>
      <c r="AD7" s="1138"/>
      <c r="AE7" s="1138"/>
      <c r="AF7" s="1138"/>
      <c r="AG7" s="1138"/>
      <c r="AH7" s="1138"/>
      <c r="AI7" s="1138"/>
      <c r="AJ7" s="1138"/>
      <c r="AK7" s="1138"/>
      <c r="AL7" s="1138"/>
      <c r="AM7" s="1138"/>
      <c r="AN7" s="1138"/>
      <c r="AO7" s="1138"/>
      <c r="AP7" s="1138"/>
      <c r="AQ7" s="1138"/>
      <c r="AR7" s="1138"/>
      <c r="AS7" s="1138"/>
      <c r="AT7" s="1138"/>
      <c r="AU7" s="1138"/>
      <c r="AV7" s="1138"/>
      <c r="AW7" s="1138"/>
      <c r="AX7" s="1138"/>
      <c r="AY7" s="1138"/>
      <c r="AZ7" s="1138"/>
      <c r="BA7" s="1138"/>
      <c r="BB7" s="1138"/>
      <c r="BC7" s="1138"/>
      <c r="BD7" s="1138"/>
      <c r="BE7" s="1138"/>
      <c r="BF7" s="1138"/>
      <c r="BG7" s="1138"/>
      <c r="BH7" s="1138"/>
      <c r="BI7" s="1138"/>
      <c r="BJ7" s="1138"/>
      <c r="BK7" s="1138"/>
      <c r="BL7" s="1138"/>
      <c r="BM7" s="1138"/>
      <c r="BN7" s="1138"/>
      <c r="BO7" s="1138"/>
      <c r="BP7" s="1138"/>
      <c r="BQ7" s="1138"/>
      <c r="BR7" s="1138"/>
      <c r="BS7" s="1138"/>
      <c r="BT7" s="1138"/>
      <c r="BU7" s="1138"/>
      <c r="BV7" s="1138"/>
      <c r="BW7" s="1138"/>
      <c r="BX7" s="1138"/>
      <c r="BY7" s="1138"/>
      <c r="BZ7" s="1138"/>
      <c r="CA7" s="1138"/>
      <c r="CB7" s="1138"/>
      <c r="CC7" s="1138"/>
      <c r="CD7" s="1138"/>
      <c r="CE7" s="1138"/>
      <c r="CF7" s="1138"/>
      <c r="CG7" s="1138"/>
      <c r="CH7" s="1138"/>
      <c r="CI7" s="1138"/>
      <c r="CJ7" s="1138"/>
      <c r="CK7" s="1138"/>
      <c r="CL7" s="1138"/>
      <c r="CM7" s="1138"/>
      <c r="CN7" s="1138"/>
      <c r="CO7" s="1138"/>
      <c r="CP7" s="1138"/>
      <c r="CQ7" s="1138"/>
      <c r="CR7" s="1138"/>
      <c r="CS7" s="1138"/>
      <c r="CT7" s="1138"/>
      <c r="CU7" s="1138"/>
      <c r="CV7" s="1138"/>
      <c r="CW7" s="1138"/>
      <c r="CX7" s="1138"/>
      <c r="CY7" s="1138"/>
      <c r="CZ7" s="1138"/>
      <c r="DA7" s="1138"/>
      <c r="DB7" s="1138"/>
      <c r="DC7" s="1138"/>
      <c r="DD7" s="1138"/>
      <c r="DE7" s="1138"/>
    </row>
    <row r="8" spans="1:109" s="78" customFormat="1" ht="13.2" x14ac:dyDescent="0.2">
      <c r="A8" s="1138"/>
      <c r="B8" s="1138"/>
      <c r="C8" s="1138"/>
      <c r="D8" s="1138"/>
      <c r="E8" s="1138"/>
      <c r="F8" s="1138"/>
      <c r="G8" s="1138"/>
      <c r="H8" s="1138"/>
      <c r="I8" s="1138"/>
      <c r="J8" s="1138"/>
      <c r="K8" s="1138"/>
      <c r="L8" s="1138"/>
      <c r="M8" s="1138"/>
      <c r="N8" s="1138"/>
      <c r="O8" s="1138"/>
      <c r="P8" s="1138"/>
      <c r="Q8" s="1138"/>
      <c r="R8" s="1138"/>
      <c r="S8" s="1138"/>
      <c r="T8" s="1138"/>
      <c r="U8" s="1138"/>
      <c r="V8" s="1138"/>
      <c r="W8" s="1138"/>
      <c r="X8" s="1138"/>
      <c r="Y8" s="1138"/>
      <c r="Z8" s="1138"/>
      <c r="AA8" s="1138"/>
      <c r="AB8" s="1138"/>
      <c r="AC8" s="1138"/>
      <c r="AD8" s="1138"/>
      <c r="AE8" s="1138"/>
      <c r="AF8" s="1138"/>
      <c r="AG8" s="1138"/>
      <c r="AH8" s="1138"/>
      <c r="AI8" s="1138"/>
      <c r="AJ8" s="1138"/>
      <c r="AK8" s="1138"/>
      <c r="AL8" s="1138"/>
      <c r="AM8" s="1138"/>
      <c r="AN8" s="1138"/>
      <c r="AO8" s="1138"/>
      <c r="AP8" s="1138"/>
      <c r="AQ8" s="1138"/>
      <c r="AR8" s="1138"/>
      <c r="AS8" s="1138"/>
      <c r="AT8" s="1138"/>
      <c r="AU8" s="1138"/>
      <c r="AV8" s="1138"/>
      <c r="AW8" s="1138"/>
      <c r="AX8" s="1138"/>
      <c r="AY8" s="1138"/>
      <c r="AZ8" s="1138"/>
      <c r="BA8" s="1138"/>
      <c r="BB8" s="1138"/>
      <c r="BC8" s="1138"/>
      <c r="BD8" s="1138"/>
      <c r="BE8" s="1138"/>
      <c r="BF8" s="1138"/>
      <c r="BG8" s="1138"/>
      <c r="BH8" s="1138"/>
      <c r="BI8" s="1138"/>
      <c r="BJ8" s="1138"/>
      <c r="BK8" s="1138"/>
      <c r="BL8" s="1138"/>
      <c r="BM8" s="1138"/>
      <c r="BN8" s="1138"/>
      <c r="BO8" s="1138"/>
      <c r="BP8" s="1138"/>
      <c r="BQ8" s="1138"/>
      <c r="BR8" s="1138"/>
      <c r="BS8" s="1138"/>
      <c r="BT8" s="1138"/>
      <c r="BU8" s="1138"/>
      <c r="BV8" s="1138"/>
      <c r="BW8" s="1138"/>
      <c r="BX8" s="1138"/>
      <c r="BY8" s="1138"/>
      <c r="BZ8" s="1138"/>
      <c r="CA8" s="1138"/>
      <c r="CB8" s="1138"/>
      <c r="CC8" s="1138"/>
      <c r="CD8" s="1138"/>
      <c r="CE8" s="1138"/>
      <c r="CF8" s="1138"/>
      <c r="CG8" s="1138"/>
      <c r="CH8" s="1138"/>
      <c r="CI8" s="1138"/>
      <c r="CJ8" s="1138"/>
      <c r="CK8" s="1138"/>
      <c r="CL8" s="1138"/>
      <c r="CM8" s="1138"/>
      <c r="CN8" s="1138"/>
      <c r="CO8" s="1138"/>
      <c r="CP8" s="1138"/>
      <c r="CQ8" s="1138"/>
      <c r="CR8" s="1138"/>
      <c r="CS8" s="1138"/>
      <c r="CT8" s="1138"/>
      <c r="CU8" s="1138"/>
      <c r="CV8" s="1138"/>
      <c r="CW8" s="1138"/>
      <c r="CX8" s="1138"/>
      <c r="CY8" s="1138"/>
      <c r="CZ8" s="1138"/>
      <c r="DA8" s="1138"/>
      <c r="DB8" s="1138"/>
      <c r="DC8" s="1138"/>
      <c r="DD8" s="1138"/>
      <c r="DE8" s="1138"/>
    </row>
    <row r="9" spans="1:109" s="78" customFormat="1" ht="13.2" x14ac:dyDescent="0.2">
      <c r="A9" s="1138"/>
      <c r="B9" s="1138"/>
      <c r="C9" s="1138"/>
      <c r="D9" s="1138"/>
      <c r="E9" s="1138"/>
      <c r="F9" s="1138"/>
      <c r="G9" s="1138"/>
      <c r="H9" s="1138"/>
      <c r="I9" s="1138"/>
      <c r="J9" s="1138"/>
      <c r="K9" s="1138"/>
      <c r="L9" s="1138"/>
      <c r="M9" s="1138"/>
      <c r="N9" s="1138"/>
      <c r="O9" s="1138"/>
      <c r="P9" s="1138"/>
      <c r="Q9" s="1138"/>
      <c r="R9" s="1138"/>
      <c r="S9" s="1138"/>
      <c r="T9" s="1138"/>
      <c r="U9" s="1138"/>
      <c r="V9" s="1138"/>
      <c r="W9" s="1138"/>
      <c r="X9" s="1138"/>
      <c r="Y9" s="1138"/>
      <c r="Z9" s="1138"/>
      <c r="AA9" s="1138"/>
      <c r="AB9" s="1138"/>
      <c r="AC9" s="1138"/>
      <c r="AD9" s="1138"/>
      <c r="AE9" s="1138"/>
      <c r="AF9" s="1138"/>
      <c r="AG9" s="1138"/>
      <c r="AH9" s="1138"/>
      <c r="AI9" s="1138"/>
      <c r="AJ9" s="1138"/>
      <c r="AK9" s="1138"/>
      <c r="AL9" s="1138"/>
      <c r="AM9" s="1138"/>
      <c r="AN9" s="1138"/>
      <c r="AO9" s="1138"/>
      <c r="AP9" s="1138"/>
      <c r="AQ9" s="1138"/>
      <c r="AR9" s="1138"/>
      <c r="AS9" s="1138"/>
      <c r="AT9" s="1138"/>
      <c r="AU9" s="1138"/>
      <c r="AV9" s="1138"/>
      <c r="AW9" s="1138"/>
      <c r="AX9" s="1138"/>
      <c r="AY9" s="1138"/>
      <c r="AZ9" s="1138"/>
      <c r="BA9" s="1138"/>
      <c r="BB9" s="1138"/>
      <c r="BC9" s="1138"/>
      <c r="BD9" s="1138"/>
      <c r="BE9" s="1138"/>
      <c r="BF9" s="1138"/>
      <c r="BG9" s="1138"/>
      <c r="BH9" s="1138"/>
      <c r="BI9" s="1138"/>
      <c r="BJ9" s="1138"/>
      <c r="BK9" s="1138"/>
      <c r="BL9" s="1138"/>
      <c r="BM9" s="1138"/>
      <c r="BN9" s="1138"/>
      <c r="BO9" s="1138"/>
      <c r="BP9" s="1138"/>
      <c r="BQ9" s="1138"/>
      <c r="BR9" s="1138"/>
      <c r="BS9" s="1138"/>
      <c r="BT9" s="1138"/>
      <c r="BU9" s="1138"/>
      <c r="BV9" s="1138"/>
      <c r="BW9" s="1138"/>
      <c r="BX9" s="1138"/>
      <c r="BY9" s="1138"/>
      <c r="BZ9" s="1138"/>
      <c r="CA9" s="1138"/>
      <c r="CB9" s="1138"/>
      <c r="CC9" s="1138"/>
      <c r="CD9" s="1138"/>
      <c r="CE9" s="1138"/>
      <c r="CF9" s="1138"/>
      <c r="CG9" s="1138"/>
      <c r="CH9" s="1138"/>
      <c r="CI9" s="1138"/>
      <c r="CJ9" s="1138"/>
      <c r="CK9" s="1138"/>
      <c r="CL9" s="1138"/>
      <c r="CM9" s="1138"/>
      <c r="CN9" s="1138"/>
      <c r="CO9" s="1138"/>
      <c r="CP9" s="1138"/>
      <c r="CQ9" s="1138"/>
      <c r="CR9" s="1138"/>
      <c r="CS9" s="1138"/>
      <c r="CT9" s="1138"/>
      <c r="CU9" s="1138"/>
      <c r="CV9" s="1138"/>
      <c r="CW9" s="1138"/>
      <c r="CX9" s="1138"/>
      <c r="CY9" s="1138"/>
      <c r="CZ9" s="1138"/>
      <c r="DA9" s="1138"/>
      <c r="DB9" s="1138"/>
      <c r="DC9" s="1138"/>
      <c r="DD9" s="1138"/>
      <c r="DE9" s="1138"/>
    </row>
    <row r="10" spans="1:109" s="78" customFormat="1" ht="13.2" x14ac:dyDescent="0.2">
      <c r="A10" s="1138"/>
      <c r="B10" s="1138"/>
      <c r="C10" s="1138"/>
      <c r="D10" s="1138"/>
      <c r="E10" s="1138"/>
      <c r="F10" s="1138"/>
      <c r="G10" s="1138"/>
      <c r="H10" s="1138"/>
      <c r="I10" s="1138"/>
      <c r="J10" s="1138"/>
      <c r="K10" s="1138"/>
      <c r="L10" s="1138"/>
      <c r="M10" s="1138"/>
      <c r="N10" s="1138"/>
      <c r="O10" s="1138"/>
      <c r="P10" s="1138"/>
      <c r="Q10" s="1138"/>
      <c r="R10" s="1138"/>
      <c r="S10" s="1138"/>
      <c r="T10" s="1138"/>
      <c r="U10" s="1138"/>
      <c r="V10" s="1138"/>
      <c r="W10" s="1138"/>
      <c r="X10" s="1138"/>
      <c r="Y10" s="1138"/>
      <c r="Z10" s="1138"/>
      <c r="AA10" s="1138"/>
      <c r="AB10" s="1138"/>
      <c r="AC10" s="1138"/>
      <c r="AD10" s="1138"/>
      <c r="AE10" s="1138"/>
      <c r="AF10" s="1138"/>
      <c r="AG10" s="1138"/>
      <c r="AH10" s="1138"/>
      <c r="AI10" s="1138"/>
      <c r="AJ10" s="1138"/>
      <c r="AK10" s="1138"/>
      <c r="AL10" s="1138"/>
      <c r="AM10" s="1138"/>
      <c r="AN10" s="1138"/>
      <c r="AO10" s="1138"/>
      <c r="AP10" s="1138"/>
      <c r="AQ10" s="1138"/>
      <c r="AR10" s="1138"/>
      <c r="AS10" s="1138"/>
      <c r="AT10" s="1138"/>
      <c r="AU10" s="1138"/>
      <c r="AV10" s="1138"/>
      <c r="AW10" s="1138"/>
      <c r="AX10" s="1138"/>
      <c r="AY10" s="1138"/>
      <c r="AZ10" s="1138"/>
      <c r="BA10" s="1138"/>
      <c r="BB10" s="1138"/>
      <c r="BC10" s="1138"/>
      <c r="BD10" s="1138"/>
      <c r="BE10" s="1138"/>
      <c r="BF10" s="1138"/>
      <c r="BG10" s="1138"/>
      <c r="BH10" s="1138"/>
      <c r="BI10" s="1138"/>
      <c r="BJ10" s="1138"/>
      <c r="BK10" s="1138"/>
      <c r="BL10" s="1138"/>
      <c r="BM10" s="1138"/>
      <c r="BN10" s="1138"/>
      <c r="BO10" s="1138"/>
      <c r="BP10" s="1138"/>
      <c r="BQ10" s="1138"/>
      <c r="BR10" s="1138"/>
      <c r="BS10" s="1138"/>
      <c r="BT10" s="1138"/>
      <c r="BU10" s="1138"/>
      <c r="BV10" s="1138"/>
      <c r="BW10" s="1138"/>
      <c r="BX10" s="1138"/>
      <c r="BY10" s="1138"/>
      <c r="BZ10" s="1138"/>
      <c r="CA10" s="1138"/>
      <c r="CB10" s="1138"/>
      <c r="CC10" s="1138"/>
      <c r="CD10" s="1138"/>
      <c r="CE10" s="1138"/>
      <c r="CF10" s="1138"/>
      <c r="CG10" s="1138"/>
      <c r="CH10" s="1138"/>
      <c r="CI10" s="1138"/>
      <c r="CJ10" s="1138"/>
      <c r="CK10" s="1138"/>
      <c r="CL10" s="1138"/>
      <c r="CM10" s="1138"/>
      <c r="CN10" s="1138"/>
      <c r="CO10" s="1138"/>
      <c r="CP10" s="1138"/>
      <c r="CQ10" s="1138"/>
      <c r="CR10" s="1138"/>
      <c r="CS10" s="1138"/>
      <c r="CT10" s="1138"/>
      <c r="CU10" s="1138"/>
      <c r="CV10" s="1138"/>
      <c r="CW10" s="1138"/>
      <c r="CX10" s="1138"/>
      <c r="CY10" s="1138"/>
      <c r="CZ10" s="1138"/>
      <c r="DA10" s="1138"/>
      <c r="DB10" s="1138"/>
      <c r="DC10" s="1138"/>
      <c r="DD10" s="1138"/>
      <c r="DE10" s="1138"/>
    </row>
    <row r="11" spans="1:109" s="78" customFormat="1" ht="13.2" x14ac:dyDescent="0.2">
      <c r="A11" s="1138"/>
      <c r="B11" s="1138"/>
      <c r="C11" s="1138"/>
      <c r="D11" s="1138"/>
      <c r="E11" s="1138"/>
      <c r="F11" s="1138"/>
      <c r="G11" s="1138"/>
      <c r="H11" s="1138"/>
      <c r="I11" s="1138"/>
      <c r="J11" s="1138"/>
      <c r="K11" s="1138"/>
      <c r="L11" s="1138"/>
      <c r="M11" s="1138"/>
      <c r="N11" s="1138"/>
      <c r="O11" s="1138"/>
      <c r="P11" s="1138"/>
      <c r="Q11" s="1138"/>
      <c r="R11" s="1138"/>
      <c r="S11" s="1138"/>
      <c r="T11" s="1138"/>
      <c r="U11" s="1138"/>
      <c r="V11" s="1138"/>
      <c r="W11" s="1138"/>
      <c r="X11" s="1138"/>
      <c r="Y11" s="1138"/>
      <c r="Z11" s="1138"/>
      <c r="AA11" s="1138"/>
      <c r="AB11" s="1138"/>
      <c r="AC11" s="1138"/>
      <c r="AD11" s="1138"/>
      <c r="AE11" s="1138"/>
      <c r="AF11" s="1138"/>
      <c r="AG11" s="1138"/>
      <c r="AH11" s="1138"/>
      <c r="AI11" s="1138"/>
      <c r="AJ11" s="1138"/>
      <c r="AK11" s="1138"/>
      <c r="AL11" s="1138"/>
      <c r="AM11" s="1138"/>
      <c r="AN11" s="1138"/>
      <c r="AO11" s="1138"/>
      <c r="AP11" s="1138"/>
      <c r="AQ11" s="1138"/>
      <c r="AR11" s="1138"/>
      <c r="AS11" s="1138"/>
      <c r="AT11" s="1138"/>
      <c r="AU11" s="1138"/>
      <c r="AV11" s="1138"/>
      <c r="AW11" s="1138"/>
      <c r="AX11" s="1138"/>
      <c r="AY11" s="1138"/>
      <c r="AZ11" s="1138"/>
      <c r="BA11" s="1138"/>
      <c r="BB11" s="1138"/>
      <c r="BC11" s="1138"/>
      <c r="BD11" s="1138"/>
      <c r="BE11" s="1138"/>
      <c r="BF11" s="1138"/>
      <c r="BG11" s="1138"/>
      <c r="BH11" s="1138"/>
      <c r="BI11" s="1138"/>
      <c r="BJ11" s="1138"/>
      <c r="BK11" s="1138"/>
      <c r="BL11" s="1138"/>
      <c r="BM11" s="1138"/>
      <c r="BN11" s="1138"/>
      <c r="BO11" s="1138"/>
      <c r="BP11" s="1138"/>
      <c r="BQ11" s="1138"/>
      <c r="BR11" s="1138"/>
      <c r="BS11" s="1138"/>
      <c r="BT11" s="1138"/>
      <c r="BU11" s="1138"/>
      <c r="BV11" s="1138"/>
      <c r="BW11" s="1138"/>
      <c r="BX11" s="1138"/>
      <c r="BY11" s="1138"/>
      <c r="BZ11" s="1138"/>
      <c r="CA11" s="1138"/>
      <c r="CB11" s="1138"/>
      <c r="CC11" s="1138"/>
      <c r="CD11" s="1138"/>
      <c r="CE11" s="1138"/>
      <c r="CF11" s="1138"/>
      <c r="CG11" s="1138"/>
      <c r="CH11" s="1138"/>
      <c r="CI11" s="1138"/>
      <c r="CJ11" s="1138"/>
      <c r="CK11" s="1138"/>
      <c r="CL11" s="1138"/>
      <c r="CM11" s="1138"/>
      <c r="CN11" s="1138"/>
      <c r="CO11" s="1138"/>
      <c r="CP11" s="1138"/>
      <c r="CQ11" s="1138"/>
      <c r="CR11" s="1138"/>
      <c r="CS11" s="1138"/>
      <c r="CT11" s="1138"/>
      <c r="CU11" s="1138"/>
      <c r="CV11" s="1138"/>
      <c r="CW11" s="1138"/>
      <c r="CX11" s="1138"/>
      <c r="CY11" s="1138"/>
      <c r="CZ11" s="1138"/>
      <c r="DA11" s="1138"/>
      <c r="DB11" s="1138"/>
      <c r="DC11" s="1138"/>
      <c r="DD11" s="1138"/>
      <c r="DE11" s="1138"/>
    </row>
    <row r="12" spans="1:109" s="78" customFormat="1" ht="13.2" x14ac:dyDescent="0.2">
      <c r="A12" s="1138"/>
      <c r="B12" s="1138"/>
      <c r="C12" s="1138"/>
      <c r="D12" s="1138"/>
      <c r="E12" s="1138"/>
      <c r="F12" s="1138"/>
      <c r="G12" s="1138"/>
      <c r="H12" s="1138"/>
      <c r="I12" s="1138"/>
      <c r="J12" s="1138"/>
      <c r="K12" s="1138"/>
      <c r="L12" s="1138"/>
      <c r="M12" s="1138"/>
      <c r="N12" s="1138"/>
      <c r="O12" s="1138"/>
      <c r="P12" s="1138"/>
      <c r="Q12" s="1138"/>
      <c r="R12" s="1138"/>
      <c r="S12" s="1138"/>
      <c r="T12" s="1138"/>
      <c r="U12" s="1138"/>
      <c r="V12" s="1138"/>
      <c r="W12" s="1138"/>
      <c r="X12" s="1138"/>
      <c r="Y12" s="1138"/>
      <c r="Z12" s="1138"/>
      <c r="AA12" s="1138"/>
      <c r="AB12" s="1138"/>
      <c r="AC12" s="1138"/>
      <c r="AD12" s="1138"/>
      <c r="AE12" s="1138"/>
      <c r="AF12" s="1138"/>
      <c r="AG12" s="1138"/>
      <c r="AH12" s="1138"/>
      <c r="AI12" s="1138"/>
      <c r="AJ12" s="1138"/>
      <c r="AK12" s="1138"/>
      <c r="AL12" s="1138"/>
      <c r="AM12" s="1138"/>
      <c r="AN12" s="1138"/>
      <c r="AO12" s="1138"/>
      <c r="AP12" s="1138"/>
      <c r="AQ12" s="1138"/>
      <c r="AR12" s="1138"/>
      <c r="AS12" s="1138"/>
      <c r="AT12" s="1138"/>
      <c r="AU12" s="1138"/>
      <c r="AV12" s="1138"/>
      <c r="AW12" s="1138"/>
      <c r="AX12" s="1138"/>
      <c r="AY12" s="1138"/>
      <c r="AZ12" s="1138"/>
      <c r="BA12" s="1138"/>
      <c r="BB12" s="1138"/>
      <c r="BC12" s="1138"/>
      <c r="BD12" s="1138"/>
      <c r="BE12" s="1138"/>
      <c r="BF12" s="1138"/>
      <c r="BG12" s="1138"/>
      <c r="BH12" s="1138"/>
      <c r="BI12" s="1138"/>
      <c r="BJ12" s="1138"/>
      <c r="BK12" s="1138"/>
      <c r="BL12" s="1138"/>
      <c r="BM12" s="1138"/>
      <c r="BN12" s="1138"/>
      <c r="BO12" s="1138"/>
      <c r="BP12" s="1138"/>
      <c r="BQ12" s="1138"/>
      <c r="BR12" s="1138"/>
      <c r="BS12" s="1138"/>
      <c r="BT12" s="1138"/>
      <c r="BU12" s="1138"/>
      <c r="BV12" s="1138"/>
      <c r="BW12" s="1138"/>
      <c r="BX12" s="1138"/>
      <c r="BY12" s="1138"/>
      <c r="BZ12" s="1138"/>
      <c r="CA12" s="1138"/>
      <c r="CB12" s="1138"/>
      <c r="CC12" s="1138"/>
      <c r="CD12" s="1138"/>
      <c r="CE12" s="1138"/>
      <c r="CF12" s="1138"/>
      <c r="CG12" s="1138"/>
      <c r="CH12" s="1138"/>
      <c r="CI12" s="1138"/>
      <c r="CJ12" s="1138"/>
      <c r="CK12" s="1138"/>
      <c r="CL12" s="1138"/>
      <c r="CM12" s="1138"/>
      <c r="CN12" s="1138"/>
      <c r="CO12" s="1138"/>
      <c r="CP12" s="1138"/>
      <c r="CQ12" s="1138"/>
      <c r="CR12" s="1138"/>
      <c r="CS12" s="1138"/>
      <c r="CT12" s="1138"/>
      <c r="CU12" s="1138"/>
      <c r="CV12" s="1138"/>
      <c r="CW12" s="1138"/>
      <c r="CX12" s="1138"/>
      <c r="CY12" s="1138"/>
      <c r="CZ12" s="1138"/>
      <c r="DA12" s="1138"/>
      <c r="DB12" s="1138"/>
      <c r="DC12" s="1138"/>
      <c r="DD12" s="1138"/>
      <c r="DE12" s="1138"/>
    </row>
    <row r="13" spans="1:109" s="78" customFormat="1" ht="13.2" x14ac:dyDescent="0.2">
      <c r="A13" s="1138"/>
      <c r="B13" s="1138"/>
      <c r="C13" s="1138"/>
      <c r="D13" s="1138"/>
      <c r="E13" s="1138"/>
      <c r="F13" s="1138"/>
      <c r="G13" s="1138"/>
      <c r="H13" s="1138"/>
      <c r="I13" s="1138"/>
      <c r="J13" s="1138"/>
      <c r="K13" s="1138"/>
      <c r="L13" s="1138"/>
      <c r="M13" s="1138"/>
      <c r="N13" s="1138"/>
      <c r="O13" s="1138"/>
      <c r="P13" s="1138"/>
      <c r="Q13" s="1138"/>
      <c r="R13" s="1138"/>
      <c r="S13" s="1138"/>
      <c r="T13" s="1138"/>
      <c r="U13" s="1138"/>
      <c r="V13" s="1138"/>
      <c r="W13" s="1138"/>
      <c r="X13" s="1138"/>
      <c r="Y13" s="1138"/>
      <c r="Z13" s="1138"/>
      <c r="AA13" s="1138"/>
      <c r="AB13" s="1138"/>
      <c r="AC13" s="1138"/>
      <c r="AD13" s="1138"/>
      <c r="AE13" s="1138"/>
      <c r="AF13" s="1138"/>
      <c r="AG13" s="1138"/>
      <c r="AH13" s="1138"/>
      <c r="AI13" s="1138"/>
      <c r="AJ13" s="1138"/>
      <c r="AK13" s="1138"/>
      <c r="AL13" s="1138"/>
      <c r="AM13" s="1138"/>
      <c r="AN13" s="1138"/>
      <c r="AO13" s="1138"/>
      <c r="AP13" s="1138"/>
      <c r="AQ13" s="1138"/>
      <c r="AR13" s="1138"/>
      <c r="AS13" s="1138"/>
      <c r="AT13" s="1138"/>
      <c r="AU13" s="1138"/>
      <c r="AV13" s="1138"/>
      <c r="AW13" s="1138"/>
      <c r="AX13" s="1138"/>
      <c r="AY13" s="1138"/>
      <c r="AZ13" s="1138"/>
      <c r="BA13" s="1138"/>
      <c r="BB13" s="1138"/>
      <c r="BC13" s="1138"/>
      <c r="BD13" s="1138"/>
      <c r="BE13" s="1138"/>
      <c r="BF13" s="1138"/>
      <c r="BG13" s="1138"/>
      <c r="BH13" s="1138"/>
      <c r="BI13" s="1138"/>
      <c r="BJ13" s="1138"/>
      <c r="BK13" s="1138"/>
      <c r="BL13" s="1138"/>
      <c r="BM13" s="1138"/>
      <c r="BN13" s="1138"/>
      <c r="BO13" s="1138"/>
      <c r="BP13" s="1138"/>
      <c r="BQ13" s="1138"/>
      <c r="BR13" s="1138"/>
      <c r="BS13" s="1138"/>
      <c r="BT13" s="1138"/>
      <c r="BU13" s="1138"/>
      <c r="BV13" s="1138"/>
      <c r="BW13" s="1138"/>
      <c r="BX13" s="1138"/>
      <c r="BY13" s="1138"/>
      <c r="BZ13" s="1138"/>
      <c r="CA13" s="1138"/>
      <c r="CB13" s="1138"/>
      <c r="CC13" s="1138"/>
      <c r="CD13" s="1138"/>
      <c r="CE13" s="1138"/>
      <c r="CF13" s="1138"/>
      <c r="CG13" s="1138"/>
      <c r="CH13" s="1138"/>
      <c r="CI13" s="1138"/>
      <c r="CJ13" s="1138"/>
      <c r="CK13" s="1138"/>
      <c r="CL13" s="1138"/>
      <c r="CM13" s="1138"/>
      <c r="CN13" s="1138"/>
      <c r="CO13" s="1138"/>
      <c r="CP13" s="1138"/>
      <c r="CQ13" s="1138"/>
      <c r="CR13" s="1138"/>
      <c r="CS13" s="1138"/>
      <c r="CT13" s="1138"/>
      <c r="CU13" s="1138"/>
      <c r="CV13" s="1138"/>
      <c r="CW13" s="1138"/>
      <c r="CX13" s="1138"/>
      <c r="CY13" s="1138"/>
      <c r="CZ13" s="1138"/>
      <c r="DA13" s="1138"/>
      <c r="DB13" s="1138"/>
      <c r="DC13" s="1138"/>
      <c r="DD13" s="1138"/>
      <c r="DE13" s="1138"/>
    </row>
    <row r="14" spans="1:109" s="78" customFormat="1" ht="13.2" x14ac:dyDescent="0.2">
      <c r="A14" s="1138"/>
      <c r="B14" s="1138"/>
      <c r="C14" s="1138"/>
      <c r="D14" s="1138"/>
      <c r="E14" s="1138"/>
      <c r="F14" s="1138"/>
      <c r="G14" s="1138"/>
      <c r="H14" s="1138"/>
      <c r="I14" s="1138"/>
      <c r="J14" s="1138"/>
      <c r="K14" s="1138"/>
      <c r="L14" s="1138"/>
      <c r="M14" s="1138"/>
      <c r="N14" s="1138"/>
      <c r="O14" s="1138"/>
      <c r="P14" s="1138"/>
      <c r="Q14" s="1138"/>
      <c r="R14" s="1138"/>
      <c r="S14" s="1138"/>
      <c r="T14" s="1138"/>
      <c r="U14" s="1138"/>
      <c r="V14" s="1138"/>
      <c r="W14" s="1138"/>
      <c r="X14" s="1138"/>
      <c r="Y14" s="1138"/>
      <c r="Z14" s="1138"/>
      <c r="AA14" s="1138"/>
      <c r="AB14" s="1138"/>
      <c r="AC14" s="1138"/>
      <c r="AD14" s="1138"/>
      <c r="AE14" s="1138"/>
      <c r="AF14" s="1138"/>
      <c r="AG14" s="1138"/>
      <c r="AH14" s="1138"/>
      <c r="AI14" s="1138"/>
      <c r="AJ14" s="1138"/>
      <c r="AK14" s="1138"/>
      <c r="AL14" s="1138"/>
      <c r="AM14" s="1138"/>
      <c r="AN14" s="1138"/>
      <c r="AO14" s="1138"/>
      <c r="AP14" s="1138"/>
      <c r="AQ14" s="1138"/>
      <c r="AR14" s="1138"/>
      <c r="AS14" s="1138"/>
      <c r="AT14" s="1138"/>
      <c r="AU14" s="1138"/>
      <c r="AV14" s="1138"/>
      <c r="AW14" s="1138"/>
      <c r="AX14" s="1138"/>
      <c r="AY14" s="1138"/>
      <c r="AZ14" s="1138"/>
      <c r="BA14" s="1138"/>
      <c r="BB14" s="1138"/>
      <c r="BC14" s="1138"/>
      <c r="BD14" s="1138"/>
      <c r="BE14" s="1138"/>
      <c r="BF14" s="1138"/>
      <c r="BG14" s="1138"/>
      <c r="BH14" s="1138"/>
      <c r="BI14" s="1138"/>
      <c r="BJ14" s="1138"/>
      <c r="BK14" s="1138"/>
      <c r="BL14" s="1138"/>
      <c r="BM14" s="1138"/>
      <c r="BN14" s="1138"/>
      <c r="BO14" s="1138"/>
      <c r="BP14" s="1138"/>
      <c r="BQ14" s="1138"/>
      <c r="BR14" s="1138"/>
      <c r="BS14" s="1138"/>
      <c r="BT14" s="1138"/>
      <c r="BU14" s="1138"/>
      <c r="BV14" s="1138"/>
      <c r="BW14" s="1138"/>
      <c r="BX14" s="1138"/>
      <c r="BY14" s="1138"/>
      <c r="BZ14" s="1138"/>
      <c r="CA14" s="1138"/>
      <c r="CB14" s="1138"/>
      <c r="CC14" s="1138"/>
      <c r="CD14" s="1138"/>
      <c r="CE14" s="1138"/>
      <c r="CF14" s="1138"/>
      <c r="CG14" s="1138"/>
      <c r="CH14" s="1138"/>
      <c r="CI14" s="1138"/>
      <c r="CJ14" s="1138"/>
      <c r="CK14" s="1138"/>
      <c r="CL14" s="1138"/>
      <c r="CM14" s="1138"/>
      <c r="CN14" s="1138"/>
      <c r="CO14" s="1138"/>
      <c r="CP14" s="1138"/>
      <c r="CQ14" s="1138"/>
      <c r="CR14" s="1138"/>
      <c r="CS14" s="1138"/>
      <c r="CT14" s="1138"/>
      <c r="CU14" s="1138"/>
      <c r="CV14" s="1138"/>
      <c r="CW14" s="1138"/>
      <c r="CX14" s="1138"/>
      <c r="CY14" s="1138"/>
      <c r="CZ14" s="1138"/>
      <c r="DA14" s="1138"/>
      <c r="DB14" s="1138"/>
      <c r="DC14" s="1138"/>
      <c r="DD14" s="1138"/>
      <c r="DE14" s="1138"/>
    </row>
    <row r="15" spans="1:109" s="78" customFormat="1" ht="13.2" x14ac:dyDescent="0.2">
      <c r="A15" s="1084"/>
      <c r="B15" s="1138"/>
      <c r="C15" s="1138"/>
      <c r="D15" s="1138"/>
      <c r="E15" s="1138"/>
      <c r="F15" s="1138"/>
      <c r="G15" s="1138"/>
      <c r="H15" s="1138"/>
      <c r="I15" s="1138"/>
      <c r="J15" s="1138"/>
      <c r="K15" s="1138"/>
      <c r="L15" s="1138"/>
      <c r="M15" s="1138"/>
      <c r="N15" s="1138"/>
      <c r="O15" s="1138"/>
      <c r="P15" s="1138"/>
      <c r="Q15" s="1138"/>
      <c r="R15" s="1138"/>
      <c r="S15" s="1138"/>
      <c r="T15" s="1138"/>
      <c r="U15" s="1138"/>
      <c r="V15" s="1138"/>
      <c r="W15" s="1138"/>
      <c r="X15" s="1138"/>
      <c r="Y15" s="1138"/>
      <c r="Z15" s="1138"/>
      <c r="AA15" s="1138"/>
      <c r="AB15" s="1138"/>
      <c r="AC15" s="1138"/>
      <c r="AD15" s="1138"/>
      <c r="AE15" s="1138"/>
      <c r="AF15" s="1138"/>
      <c r="AG15" s="1138"/>
      <c r="AH15" s="1138"/>
      <c r="AI15" s="1138"/>
      <c r="AJ15" s="1138"/>
      <c r="AK15" s="1138"/>
      <c r="AL15" s="1138"/>
      <c r="AM15" s="1138"/>
      <c r="AN15" s="1138"/>
      <c r="AO15" s="1138"/>
      <c r="AP15" s="1138"/>
      <c r="AQ15" s="1138"/>
      <c r="AR15" s="1138"/>
      <c r="AS15" s="1138"/>
      <c r="AT15" s="1138"/>
      <c r="AU15" s="1138"/>
      <c r="AV15" s="1138"/>
      <c r="AW15" s="1138"/>
      <c r="AX15" s="1138"/>
      <c r="AY15" s="1138"/>
      <c r="AZ15" s="1138"/>
      <c r="BA15" s="1138"/>
      <c r="BB15" s="1138"/>
      <c r="BC15" s="1138"/>
      <c r="BD15" s="1138"/>
      <c r="BE15" s="1138"/>
      <c r="BF15" s="1138"/>
      <c r="BG15" s="1138"/>
      <c r="BH15" s="1138"/>
      <c r="BI15" s="1138"/>
      <c r="BJ15" s="1138"/>
      <c r="BK15" s="1138"/>
      <c r="BL15" s="1138"/>
      <c r="BM15" s="1138"/>
      <c r="BN15" s="1138"/>
      <c r="BO15" s="1138"/>
      <c r="BP15" s="1138"/>
      <c r="BQ15" s="1138"/>
      <c r="BR15" s="1138"/>
      <c r="BS15" s="1138"/>
      <c r="BT15" s="1138"/>
      <c r="BU15" s="1138"/>
      <c r="BV15" s="1138"/>
      <c r="BW15" s="1138"/>
      <c r="BX15" s="1138"/>
      <c r="BY15" s="1138"/>
      <c r="BZ15" s="1138"/>
      <c r="CA15" s="1138"/>
      <c r="CB15" s="1138"/>
      <c r="CC15" s="1138"/>
      <c r="CD15" s="1138"/>
      <c r="CE15" s="1138"/>
      <c r="CF15" s="1138"/>
      <c r="CG15" s="1138"/>
      <c r="CH15" s="1138"/>
      <c r="CI15" s="1138"/>
      <c r="CJ15" s="1138"/>
      <c r="CK15" s="1138"/>
      <c r="CL15" s="1138"/>
      <c r="CM15" s="1138"/>
      <c r="CN15" s="1138"/>
      <c r="CO15" s="1138"/>
      <c r="CP15" s="1138"/>
      <c r="CQ15" s="1138"/>
      <c r="CR15" s="1138"/>
      <c r="CS15" s="1138"/>
      <c r="CT15" s="1138"/>
      <c r="CU15" s="1138"/>
      <c r="CV15" s="1138"/>
      <c r="CW15" s="1138"/>
      <c r="CX15" s="1138"/>
      <c r="CY15" s="1138"/>
      <c r="CZ15" s="1138"/>
      <c r="DA15" s="1138"/>
      <c r="DB15" s="1138"/>
      <c r="DC15" s="1138"/>
      <c r="DD15" s="1138"/>
      <c r="DE15" s="1138"/>
    </row>
    <row r="16" spans="1:109" s="78" customFormat="1" ht="13.2" x14ac:dyDescent="0.2">
      <c r="A16" s="1084"/>
      <c r="B16" s="1138"/>
      <c r="C16" s="1138"/>
      <c r="D16" s="1138"/>
      <c r="E16" s="1138"/>
      <c r="F16" s="1138"/>
      <c r="G16" s="1138"/>
      <c r="H16" s="1138"/>
      <c r="I16" s="1138"/>
      <c r="J16" s="1138"/>
      <c r="K16" s="1138"/>
      <c r="L16" s="1138"/>
      <c r="M16" s="1138"/>
      <c r="N16" s="1138"/>
      <c r="O16" s="1138"/>
      <c r="P16" s="1138"/>
      <c r="Q16" s="1138"/>
      <c r="R16" s="1138"/>
      <c r="S16" s="1138"/>
      <c r="T16" s="1138"/>
      <c r="U16" s="1138"/>
      <c r="V16" s="1138"/>
      <c r="W16" s="1138"/>
      <c r="X16" s="1138"/>
      <c r="Y16" s="1138"/>
      <c r="Z16" s="1138"/>
      <c r="AA16" s="1138"/>
      <c r="AB16" s="1138"/>
      <c r="AC16" s="1138"/>
      <c r="AD16" s="1138"/>
      <c r="AE16" s="1138"/>
      <c r="AF16" s="1138"/>
      <c r="AG16" s="1138"/>
      <c r="AH16" s="1138"/>
      <c r="AI16" s="1138"/>
      <c r="AJ16" s="1138"/>
      <c r="AK16" s="1138"/>
      <c r="AL16" s="1138"/>
      <c r="AM16" s="1138"/>
      <c r="AN16" s="1138"/>
      <c r="AO16" s="1138"/>
      <c r="AP16" s="1138"/>
      <c r="AQ16" s="1138"/>
      <c r="AR16" s="1138"/>
      <c r="AS16" s="1138"/>
      <c r="AT16" s="1138"/>
      <c r="AU16" s="1138"/>
      <c r="AV16" s="1138"/>
      <c r="AW16" s="1138"/>
      <c r="AX16" s="1138"/>
      <c r="AY16" s="1138"/>
      <c r="AZ16" s="1138"/>
      <c r="BA16" s="1138"/>
      <c r="BB16" s="1138"/>
      <c r="BC16" s="1138"/>
      <c r="BD16" s="1138"/>
      <c r="BE16" s="1138"/>
      <c r="BF16" s="1138"/>
      <c r="BG16" s="1138"/>
      <c r="BH16" s="1138"/>
      <c r="BI16" s="1138"/>
      <c r="BJ16" s="1138"/>
      <c r="BK16" s="1138"/>
      <c r="BL16" s="1138"/>
      <c r="BM16" s="1138"/>
      <c r="BN16" s="1138"/>
      <c r="BO16" s="1138"/>
      <c r="BP16" s="1138"/>
      <c r="BQ16" s="1138"/>
      <c r="BR16" s="1138"/>
      <c r="BS16" s="1138"/>
      <c r="BT16" s="1138"/>
      <c r="BU16" s="1138"/>
      <c r="BV16" s="1138"/>
      <c r="BW16" s="1138"/>
      <c r="BX16" s="1138"/>
      <c r="BY16" s="1138"/>
      <c r="BZ16" s="1138"/>
      <c r="CA16" s="1138"/>
      <c r="CB16" s="1138"/>
      <c r="CC16" s="1138"/>
      <c r="CD16" s="1138"/>
      <c r="CE16" s="1138"/>
      <c r="CF16" s="1138"/>
      <c r="CG16" s="1138"/>
      <c r="CH16" s="1138"/>
      <c r="CI16" s="1138"/>
      <c r="CJ16" s="1138"/>
      <c r="CK16" s="1138"/>
      <c r="CL16" s="1138"/>
      <c r="CM16" s="1138"/>
      <c r="CN16" s="1138"/>
      <c r="CO16" s="1138"/>
      <c r="CP16" s="1138"/>
      <c r="CQ16" s="1138"/>
      <c r="CR16" s="1138"/>
      <c r="CS16" s="1138"/>
      <c r="CT16" s="1138"/>
      <c r="CU16" s="1138"/>
      <c r="CV16" s="1138"/>
      <c r="CW16" s="1138"/>
      <c r="CX16" s="1138"/>
      <c r="CY16" s="1138"/>
      <c r="CZ16" s="1138"/>
      <c r="DA16" s="1138"/>
      <c r="DB16" s="1138"/>
      <c r="DC16" s="1138"/>
      <c r="DD16" s="1138"/>
      <c r="DE16" s="1138"/>
    </row>
    <row r="17" spans="1:109" s="78" customFormat="1" ht="13.2" x14ac:dyDescent="0.2">
      <c r="A17" s="1084"/>
      <c r="B17" s="1138"/>
      <c r="C17" s="1138"/>
      <c r="D17" s="1138"/>
      <c r="E17" s="1138"/>
      <c r="F17" s="1138"/>
      <c r="G17" s="1138"/>
      <c r="H17" s="1138"/>
      <c r="I17" s="1138"/>
      <c r="J17" s="1138"/>
      <c r="K17" s="1138"/>
      <c r="L17" s="1138"/>
      <c r="M17" s="1138"/>
      <c r="N17" s="1138"/>
      <c r="O17" s="1138"/>
      <c r="P17" s="1138"/>
      <c r="Q17" s="1138"/>
      <c r="R17" s="1138"/>
      <c r="S17" s="1138"/>
      <c r="T17" s="1138"/>
      <c r="U17" s="1138"/>
      <c r="V17" s="1138"/>
      <c r="W17" s="1138"/>
      <c r="X17" s="1138"/>
      <c r="Y17" s="1138"/>
      <c r="Z17" s="1138"/>
      <c r="AA17" s="1138"/>
      <c r="AB17" s="1138"/>
      <c r="AC17" s="1138"/>
      <c r="AD17" s="1138"/>
      <c r="AE17" s="1138"/>
      <c r="AF17" s="1138"/>
      <c r="AG17" s="1138"/>
      <c r="AH17" s="1138"/>
      <c r="AI17" s="1138"/>
      <c r="AJ17" s="1138"/>
      <c r="AK17" s="1138"/>
      <c r="AL17" s="1138"/>
      <c r="AM17" s="1138"/>
      <c r="AN17" s="1138"/>
      <c r="AO17" s="1138"/>
      <c r="AP17" s="1138"/>
      <c r="AQ17" s="1138"/>
      <c r="AR17" s="1138"/>
      <c r="AS17" s="1138"/>
      <c r="AT17" s="1138"/>
      <c r="AU17" s="1138"/>
      <c r="AV17" s="1138"/>
      <c r="AW17" s="1138"/>
      <c r="AX17" s="1138"/>
      <c r="AY17" s="1138"/>
      <c r="AZ17" s="1138"/>
      <c r="BA17" s="1138"/>
      <c r="BB17" s="1138"/>
      <c r="BC17" s="1138"/>
      <c r="BD17" s="1138"/>
      <c r="BE17" s="1138"/>
      <c r="BF17" s="1138"/>
      <c r="BG17" s="1138"/>
      <c r="BH17" s="1138"/>
      <c r="BI17" s="1138"/>
      <c r="BJ17" s="1138"/>
      <c r="BK17" s="1138"/>
      <c r="BL17" s="1138"/>
      <c r="BM17" s="1138"/>
      <c r="BN17" s="1138"/>
      <c r="BO17" s="1138"/>
      <c r="BP17" s="1138"/>
      <c r="BQ17" s="1138"/>
      <c r="BR17" s="1138"/>
      <c r="BS17" s="1138"/>
      <c r="BT17" s="1138"/>
      <c r="BU17" s="1138"/>
      <c r="BV17" s="1138"/>
      <c r="BW17" s="1138"/>
      <c r="BX17" s="1138"/>
      <c r="BY17" s="1138"/>
      <c r="BZ17" s="1138"/>
      <c r="CA17" s="1138"/>
      <c r="CB17" s="1138"/>
      <c r="CC17" s="1138"/>
      <c r="CD17" s="1138"/>
      <c r="CE17" s="1138"/>
      <c r="CF17" s="1138"/>
      <c r="CG17" s="1138"/>
      <c r="CH17" s="1138"/>
      <c r="CI17" s="1138"/>
      <c r="CJ17" s="1138"/>
      <c r="CK17" s="1138"/>
      <c r="CL17" s="1138"/>
      <c r="CM17" s="1138"/>
      <c r="CN17" s="1138"/>
      <c r="CO17" s="1138"/>
      <c r="CP17" s="1138"/>
      <c r="CQ17" s="1138"/>
      <c r="CR17" s="1138"/>
      <c r="CS17" s="1138"/>
      <c r="CT17" s="1138"/>
      <c r="CU17" s="1138"/>
      <c r="CV17" s="1138"/>
      <c r="CW17" s="1138"/>
      <c r="CX17" s="1138"/>
      <c r="CY17" s="1138"/>
      <c r="CZ17" s="1138"/>
      <c r="DA17" s="1138"/>
      <c r="DB17" s="1138"/>
      <c r="DC17" s="1138"/>
      <c r="DD17" s="1138"/>
      <c r="DE17" s="1138"/>
    </row>
    <row r="18" spans="1:109" s="78" customFormat="1" ht="13.2" x14ac:dyDescent="0.2">
      <c r="A18" s="1084"/>
      <c r="B18" s="1138"/>
      <c r="C18" s="1138"/>
      <c r="D18" s="1138"/>
      <c r="E18" s="1138"/>
      <c r="F18" s="1138"/>
      <c r="G18" s="1138"/>
      <c r="H18" s="1138"/>
      <c r="I18" s="1138"/>
      <c r="J18" s="1138"/>
      <c r="K18" s="1138"/>
      <c r="L18" s="1138"/>
      <c r="M18" s="1138"/>
      <c r="N18" s="1138"/>
      <c r="O18" s="1138"/>
      <c r="P18" s="1138"/>
      <c r="Q18" s="1138"/>
      <c r="R18" s="1138"/>
      <c r="S18" s="1138"/>
      <c r="T18" s="1138"/>
      <c r="U18" s="1138"/>
      <c r="V18" s="1138"/>
      <c r="W18" s="1138"/>
      <c r="X18" s="1138"/>
      <c r="Y18" s="1138"/>
      <c r="Z18" s="1138"/>
      <c r="AA18" s="1138"/>
      <c r="AB18" s="1138"/>
      <c r="AC18" s="1138"/>
      <c r="AD18" s="1138"/>
      <c r="AE18" s="1138"/>
      <c r="AF18" s="1138"/>
      <c r="AG18" s="1138"/>
      <c r="AH18" s="1138"/>
      <c r="AI18" s="1138"/>
      <c r="AJ18" s="1138"/>
      <c r="AK18" s="1138"/>
      <c r="AL18" s="1138"/>
      <c r="AM18" s="1138"/>
      <c r="AN18" s="1138"/>
      <c r="AO18" s="1138"/>
      <c r="AP18" s="1138"/>
      <c r="AQ18" s="1138"/>
      <c r="AR18" s="1138"/>
      <c r="AS18" s="1138"/>
      <c r="AT18" s="1138"/>
      <c r="AU18" s="1138"/>
      <c r="AV18" s="1138"/>
      <c r="AW18" s="1138"/>
      <c r="AX18" s="1138"/>
      <c r="AY18" s="1138"/>
      <c r="AZ18" s="1138"/>
      <c r="BA18" s="1138"/>
      <c r="BB18" s="1138"/>
      <c r="BC18" s="1138"/>
      <c r="BD18" s="1138"/>
      <c r="BE18" s="1138"/>
      <c r="BF18" s="1138"/>
      <c r="BG18" s="1138"/>
      <c r="BH18" s="1138"/>
      <c r="BI18" s="1138"/>
      <c r="BJ18" s="1138"/>
      <c r="BK18" s="1138"/>
      <c r="BL18" s="1138"/>
      <c r="BM18" s="1138"/>
      <c r="BN18" s="1138"/>
      <c r="BO18" s="1138"/>
      <c r="BP18" s="1138"/>
      <c r="BQ18" s="1138"/>
      <c r="BR18" s="1138"/>
      <c r="BS18" s="1138"/>
      <c r="BT18" s="1138"/>
      <c r="BU18" s="1138"/>
      <c r="BV18" s="1138"/>
      <c r="BW18" s="1138"/>
      <c r="BX18" s="1138"/>
      <c r="BY18" s="1138"/>
      <c r="BZ18" s="1138"/>
      <c r="CA18" s="1138"/>
      <c r="CB18" s="1138"/>
      <c r="CC18" s="1138"/>
      <c r="CD18" s="1138"/>
      <c r="CE18" s="1138"/>
      <c r="CF18" s="1138"/>
      <c r="CG18" s="1138"/>
      <c r="CH18" s="1138"/>
      <c r="CI18" s="1138"/>
      <c r="CJ18" s="1138"/>
      <c r="CK18" s="1138"/>
      <c r="CL18" s="1138"/>
      <c r="CM18" s="1138"/>
      <c r="CN18" s="1138"/>
      <c r="CO18" s="1138"/>
      <c r="CP18" s="1138"/>
      <c r="CQ18" s="1138"/>
      <c r="CR18" s="1138"/>
      <c r="CS18" s="1138"/>
      <c r="CT18" s="1138"/>
      <c r="CU18" s="1138"/>
      <c r="CV18" s="1138"/>
      <c r="CW18" s="1138"/>
      <c r="CX18" s="1138"/>
      <c r="CY18" s="1138"/>
      <c r="CZ18" s="1138"/>
      <c r="DA18" s="1138"/>
      <c r="DB18" s="1138"/>
      <c r="DC18" s="1138"/>
      <c r="DD18" s="1138"/>
      <c r="DE18" s="1138"/>
    </row>
    <row r="19" spans="1:109" ht="13.2" x14ac:dyDescent="0.2">
      <c r="DD19" s="1084"/>
      <c r="DE19" s="1084"/>
    </row>
    <row r="20" spans="1:109" ht="13.2" x14ac:dyDescent="0.2">
      <c r="DD20" s="1084"/>
      <c r="DE20" s="1084"/>
    </row>
    <row r="21" spans="1:109" ht="17.25" customHeight="1" x14ac:dyDescent="0.2">
      <c r="B21" s="1137"/>
      <c r="C21" s="1134"/>
      <c r="D21" s="1134"/>
      <c r="E21" s="1134"/>
      <c r="F21" s="1134"/>
      <c r="G21" s="1134"/>
      <c r="H21" s="1134"/>
      <c r="I21" s="1134"/>
      <c r="J21" s="1134"/>
      <c r="K21" s="1134"/>
      <c r="L21" s="1134"/>
      <c r="M21" s="1134"/>
      <c r="N21" s="1136"/>
      <c r="O21" s="1134"/>
      <c r="P21" s="1134"/>
      <c r="Q21" s="1134"/>
      <c r="R21" s="1134"/>
      <c r="S21" s="1134"/>
      <c r="T21" s="1134"/>
      <c r="U21" s="1134"/>
      <c r="V21" s="1134"/>
      <c r="W21" s="1134"/>
      <c r="X21" s="1134"/>
      <c r="Y21" s="1134"/>
      <c r="Z21" s="1134"/>
      <c r="AA21" s="1134"/>
      <c r="AB21" s="1134"/>
      <c r="AC21" s="1134"/>
      <c r="AD21" s="1134"/>
      <c r="AE21" s="1134"/>
      <c r="AF21" s="1134"/>
      <c r="AG21" s="1134"/>
      <c r="AH21" s="1134"/>
      <c r="AI21" s="1134"/>
      <c r="AJ21" s="1134"/>
      <c r="AK21" s="1134"/>
      <c r="AL21" s="1134"/>
      <c r="AM21" s="1134"/>
      <c r="AN21" s="1134"/>
      <c r="AO21" s="1134"/>
      <c r="AP21" s="1134"/>
      <c r="AQ21" s="1134"/>
      <c r="AR21" s="1134"/>
      <c r="AS21" s="1134"/>
      <c r="AT21" s="1136"/>
      <c r="AU21" s="1134"/>
      <c r="AV21" s="1134"/>
      <c r="AW21" s="1134"/>
      <c r="AX21" s="1134"/>
      <c r="AY21" s="1134"/>
      <c r="AZ21" s="1134"/>
      <c r="BA21" s="1134"/>
      <c r="BB21" s="1134"/>
      <c r="BC21" s="1134"/>
      <c r="BD21" s="1134"/>
      <c r="BE21" s="1134"/>
      <c r="BF21" s="1136"/>
      <c r="BG21" s="1134"/>
      <c r="BH21" s="1134"/>
      <c r="BI21" s="1134"/>
      <c r="BJ21" s="1134"/>
      <c r="BK21" s="1134"/>
      <c r="BL21" s="1134"/>
      <c r="BM21" s="1134"/>
      <c r="BN21" s="1134"/>
      <c r="BO21" s="1134"/>
      <c r="BP21" s="1134"/>
      <c r="BQ21" s="1134"/>
      <c r="BR21" s="1136"/>
      <c r="BS21" s="1134"/>
      <c r="BT21" s="1134"/>
      <c r="BU21" s="1134"/>
      <c r="BV21" s="1134"/>
      <c r="BW21" s="1134"/>
      <c r="BX21" s="1134"/>
      <c r="BY21" s="1134"/>
      <c r="BZ21" s="1134"/>
      <c r="CA21" s="1134"/>
      <c r="CB21" s="1134"/>
      <c r="CC21" s="1134"/>
      <c r="CD21" s="1136"/>
      <c r="CE21" s="1134"/>
      <c r="CF21" s="1134"/>
      <c r="CG21" s="1134"/>
      <c r="CH21" s="1134"/>
      <c r="CI21" s="1134"/>
      <c r="CJ21" s="1134"/>
      <c r="CK21" s="1134"/>
      <c r="CL21" s="1134"/>
      <c r="CM21" s="1134"/>
      <c r="CN21" s="1134"/>
      <c r="CO21" s="1134"/>
      <c r="CP21" s="1136"/>
      <c r="CQ21" s="1134"/>
      <c r="CR21" s="1134"/>
      <c r="CS21" s="1134"/>
      <c r="CT21" s="1134"/>
      <c r="CU21" s="1134"/>
      <c r="CV21" s="1134"/>
      <c r="CW21" s="1134"/>
      <c r="CX21" s="1134"/>
      <c r="CY21" s="1134"/>
      <c r="CZ21" s="1134"/>
      <c r="DA21" s="1134"/>
      <c r="DB21" s="1136"/>
      <c r="DC21" s="1134"/>
      <c r="DD21" s="1133"/>
      <c r="DE21" s="1084"/>
    </row>
    <row r="22" spans="1:109" ht="17.25" customHeight="1" x14ac:dyDescent="0.2">
      <c r="B22" s="1085"/>
    </row>
    <row r="23" spans="1:109" ht="13.2" x14ac:dyDescent="0.2">
      <c r="B23" s="1085"/>
    </row>
    <row r="24" spans="1:109" ht="13.2" x14ac:dyDescent="0.2">
      <c r="B24" s="1085"/>
    </row>
    <row r="25" spans="1:109" ht="13.2" x14ac:dyDescent="0.2">
      <c r="B25" s="1085"/>
    </row>
    <row r="26" spans="1:109" ht="13.2" x14ac:dyDescent="0.2">
      <c r="B26" s="1085"/>
    </row>
    <row r="27" spans="1:109" ht="13.2" x14ac:dyDescent="0.2">
      <c r="B27" s="1085"/>
    </row>
    <row r="28" spans="1:109" ht="13.2" x14ac:dyDescent="0.2">
      <c r="B28" s="1085"/>
    </row>
    <row r="29" spans="1:109" ht="13.2" x14ac:dyDescent="0.2">
      <c r="B29" s="1085"/>
    </row>
    <row r="30" spans="1:109" ht="13.2" x14ac:dyDescent="0.2">
      <c r="B30" s="1085"/>
    </row>
    <row r="31" spans="1:109" ht="13.2" x14ac:dyDescent="0.2">
      <c r="B31" s="1085"/>
    </row>
    <row r="32" spans="1:109" ht="13.2" x14ac:dyDescent="0.2">
      <c r="B32" s="1085"/>
    </row>
    <row r="33" spans="2:109" ht="13.2" x14ac:dyDescent="0.2">
      <c r="B33" s="1085"/>
    </row>
    <row r="34" spans="2:109" ht="13.2" x14ac:dyDescent="0.2">
      <c r="B34" s="1085"/>
    </row>
    <row r="35" spans="2:109" ht="13.2" x14ac:dyDescent="0.2">
      <c r="B35" s="1085"/>
    </row>
    <row r="36" spans="2:109" ht="13.2" x14ac:dyDescent="0.2">
      <c r="B36" s="1085"/>
    </row>
    <row r="37" spans="2:109" ht="13.2" x14ac:dyDescent="0.2">
      <c r="B37" s="1085"/>
    </row>
    <row r="38" spans="2:109" ht="13.2" x14ac:dyDescent="0.2">
      <c r="B38" s="1085"/>
    </row>
    <row r="39" spans="2:109" ht="13.2" x14ac:dyDescent="0.2">
      <c r="B39" s="1089"/>
      <c r="C39" s="1088"/>
      <c r="D39" s="1088"/>
      <c r="E39" s="1088"/>
      <c r="F39" s="1088"/>
      <c r="G39" s="1088"/>
      <c r="H39" s="1088"/>
      <c r="I39" s="1088"/>
      <c r="J39" s="1088"/>
      <c r="K39" s="1088"/>
      <c r="L39" s="1088"/>
      <c r="M39" s="1088"/>
      <c r="N39" s="1088"/>
      <c r="O39" s="1088"/>
      <c r="P39" s="1088"/>
      <c r="Q39" s="1088"/>
      <c r="R39" s="1088"/>
      <c r="S39" s="1088"/>
      <c r="T39" s="1088"/>
      <c r="U39" s="1088"/>
      <c r="V39" s="1088"/>
      <c r="W39" s="1088"/>
      <c r="X39" s="1088"/>
      <c r="Y39" s="1088"/>
      <c r="Z39" s="1088"/>
      <c r="AA39" s="1088"/>
      <c r="AB39" s="1088"/>
      <c r="AC39" s="1088"/>
      <c r="AD39" s="1088"/>
      <c r="AE39" s="1088"/>
      <c r="AF39" s="1088"/>
      <c r="AG39" s="1088"/>
      <c r="AH39" s="1088"/>
      <c r="AI39" s="1088"/>
      <c r="AJ39" s="1088"/>
      <c r="AK39" s="1088"/>
      <c r="AL39" s="1088"/>
      <c r="AM39" s="1088"/>
      <c r="AN39" s="1088"/>
      <c r="AO39" s="1088"/>
      <c r="AP39" s="1088"/>
      <c r="AQ39" s="1088"/>
      <c r="AR39" s="1088"/>
      <c r="AS39" s="1088"/>
      <c r="AT39" s="1088"/>
      <c r="AU39" s="1088"/>
      <c r="AV39" s="1088"/>
      <c r="AW39" s="1088"/>
      <c r="AX39" s="1088"/>
      <c r="AY39" s="1088"/>
      <c r="AZ39" s="1088"/>
      <c r="BA39" s="1088"/>
      <c r="BB39" s="1088"/>
      <c r="BC39" s="1088"/>
      <c r="BD39" s="1088"/>
      <c r="BE39" s="1088"/>
      <c r="BF39" s="1088"/>
      <c r="BG39" s="1088"/>
      <c r="BH39" s="1088"/>
      <c r="BI39" s="1088"/>
      <c r="BJ39" s="1088"/>
      <c r="BK39" s="1088"/>
      <c r="BL39" s="1088"/>
      <c r="BM39" s="1088"/>
      <c r="BN39" s="1088"/>
      <c r="BO39" s="1088"/>
      <c r="BP39" s="1088"/>
      <c r="BQ39" s="1088"/>
      <c r="BR39" s="1088"/>
      <c r="BS39" s="1088"/>
      <c r="BT39" s="1088"/>
      <c r="BU39" s="1088"/>
      <c r="BV39" s="1088"/>
      <c r="BW39" s="1088"/>
      <c r="BX39" s="1088"/>
      <c r="BY39" s="1088"/>
      <c r="BZ39" s="1088"/>
      <c r="CA39" s="1088"/>
      <c r="CB39" s="1088"/>
      <c r="CC39" s="1088"/>
      <c r="CD39" s="1088"/>
      <c r="CE39" s="1088"/>
      <c r="CF39" s="1088"/>
      <c r="CG39" s="1088"/>
      <c r="CH39" s="1088"/>
      <c r="CI39" s="1088"/>
      <c r="CJ39" s="1088"/>
      <c r="CK39" s="1088"/>
      <c r="CL39" s="1088"/>
      <c r="CM39" s="1088"/>
      <c r="CN39" s="1088"/>
      <c r="CO39" s="1088"/>
      <c r="CP39" s="1088"/>
      <c r="CQ39" s="1088"/>
      <c r="CR39" s="1088"/>
      <c r="CS39" s="1088"/>
      <c r="CT39" s="1088"/>
      <c r="CU39" s="1088"/>
      <c r="CV39" s="1088"/>
      <c r="CW39" s="1088"/>
      <c r="CX39" s="1088"/>
      <c r="CY39" s="1088"/>
      <c r="CZ39" s="1088"/>
      <c r="DA39" s="1088"/>
      <c r="DB39" s="1088"/>
      <c r="DC39" s="1088"/>
      <c r="DD39" s="1087"/>
    </row>
    <row r="40" spans="2:109" ht="13.2" x14ac:dyDescent="0.2">
      <c r="B40" s="1124"/>
      <c r="DD40" s="1124"/>
      <c r="DE40" s="1084"/>
    </row>
    <row r="41" spans="2:109" ht="16.2" x14ac:dyDescent="0.2">
      <c r="B41" s="1135" t="s">
        <v>549</v>
      </c>
      <c r="C41" s="1134"/>
      <c r="D41" s="1134"/>
      <c r="E41" s="1134"/>
      <c r="F41" s="1134"/>
      <c r="G41" s="1134"/>
      <c r="H41" s="1134"/>
      <c r="I41" s="1134"/>
      <c r="J41" s="1134"/>
      <c r="K41" s="1134"/>
      <c r="L41" s="1134"/>
      <c r="M41" s="1134"/>
      <c r="N41" s="1134"/>
      <c r="O41" s="1134"/>
      <c r="P41" s="1134"/>
      <c r="Q41" s="1134"/>
      <c r="R41" s="1134"/>
      <c r="S41" s="1134"/>
      <c r="T41" s="1134"/>
      <c r="U41" s="1134"/>
      <c r="V41" s="1134"/>
      <c r="W41" s="1134"/>
      <c r="X41" s="1134"/>
      <c r="Y41" s="1134"/>
      <c r="Z41" s="1134"/>
      <c r="AA41" s="1134"/>
      <c r="AB41" s="1134"/>
      <c r="AC41" s="1134"/>
      <c r="AD41" s="1134"/>
      <c r="AE41" s="1134"/>
      <c r="AF41" s="1134"/>
      <c r="AG41" s="1134"/>
      <c r="AH41" s="1134"/>
      <c r="AI41" s="1134"/>
      <c r="AJ41" s="1134"/>
      <c r="AK41" s="1134"/>
      <c r="AL41" s="1134"/>
      <c r="AM41" s="1134"/>
      <c r="AN41" s="1134"/>
      <c r="AO41" s="1134"/>
      <c r="AP41" s="1134"/>
      <c r="AQ41" s="1134"/>
      <c r="AR41" s="1134"/>
      <c r="AS41" s="1134"/>
      <c r="AT41" s="1134"/>
      <c r="AU41" s="1134"/>
      <c r="AV41" s="1134"/>
      <c r="AW41" s="1134"/>
      <c r="AX41" s="1134"/>
      <c r="AY41" s="1134"/>
      <c r="AZ41" s="1134"/>
      <c r="BA41" s="1134"/>
      <c r="BB41" s="1134"/>
      <c r="BC41" s="1134"/>
      <c r="BD41" s="1134"/>
      <c r="BE41" s="1134"/>
      <c r="BF41" s="1134"/>
      <c r="BG41" s="1134"/>
      <c r="BH41" s="1134"/>
      <c r="BI41" s="1134"/>
      <c r="BJ41" s="1134"/>
      <c r="BK41" s="1134"/>
      <c r="BL41" s="1134"/>
      <c r="BM41" s="1134"/>
      <c r="BN41" s="1134"/>
      <c r="BO41" s="1134"/>
      <c r="BP41" s="1134"/>
      <c r="BQ41" s="1134"/>
      <c r="BR41" s="1134"/>
      <c r="BS41" s="1134"/>
      <c r="BT41" s="1134"/>
      <c r="BU41" s="1134"/>
      <c r="BV41" s="1134"/>
      <c r="BW41" s="1134"/>
      <c r="BX41" s="1134"/>
      <c r="BY41" s="1134"/>
      <c r="BZ41" s="1134"/>
      <c r="CA41" s="1134"/>
      <c r="CB41" s="1134"/>
      <c r="CC41" s="1134"/>
      <c r="CD41" s="1134"/>
      <c r="CE41" s="1134"/>
      <c r="CF41" s="1134"/>
      <c r="CG41" s="1134"/>
      <c r="CH41" s="1134"/>
      <c r="CI41" s="1134"/>
      <c r="CJ41" s="1134"/>
      <c r="CK41" s="1134"/>
      <c r="CL41" s="1134"/>
      <c r="CM41" s="1134"/>
      <c r="CN41" s="1134"/>
      <c r="CO41" s="1134"/>
      <c r="CP41" s="1134"/>
      <c r="CQ41" s="1134"/>
      <c r="CR41" s="1134"/>
      <c r="CS41" s="1134"/>
      <c r="CT41" s="1134"/>
      <c r="CU41" s="1134"/>
      <c r="CV41" s="1134"/>
      <c r="CW41" s="1134"/>
      <c r="CX41" s="1134"/>
      <c r="CY41" s="1134"/>
      <c r="CZ41" s="1134"/>
      <c r="DA41" s="1134"/>
      <c r="DB41" s="1134"/>
      <c r="DC41" s="1134"/>
      <c r="DD41" s="1133"/>
    </row>
    <row r="42" spans="2:109" ht="13.2" x14ac:dyDescent="0.2">
      <c r="B42" s="1085"/>
      <c r="G42" s="1121"/>
      <c r="I42" s="1120"/>
      <c r="J42" s="1120"/>
      <c r="K42" s="1120"/>
      <c r="AM42" s="1121"/>
      <c r="AN42" s="1121" t="s">
        <v>545</v>
      </c>
      <c r="AP42" s="1120"/>
      <c r="AQ42" s="1120"/>
      <c r="AR42" s="1120"/>
      <c r="AY42" s="1121"/>
      <c r="BA42" s="1120"/>
      <c r="BB42" s="1120"/>
      <c r="BC42" s="1120"/>
      <c r="BK42" s="1121"/>
      <c r="BM42" s="1120"/>
      <c r="BN42" s="1120"/>
      <c r="BO42" s="1120"/>
      <c r="BW42" s="1121"/>
      <c r="BY42" s="1120"/>
      <c r="BZ42" s="1120"/>
      <c r="CA42" s="1120"/>
      <c r="CI42" s="1121"/>
      <c r="CK42" s="1120"/>
      <c r="CL42" s="1120"/>
      <c r="CM42" s="1120"/>
      <c r="CU42" s="1121"/>
      <c r="CW42" s="1120"/>
      <c r="CX42" s="1120"/>
      <c r="CY42" s="1120"/>
    </row>
    <row r="43" spans="2:109" ht="13.5" customHeight="1" x14ac:dyDescent="0.2">
      <c r="B43" s="1085"/>
      <c r="AN43" s="1119" t="s">
        <v>548</v>
      </c>
      <c r="AO43" s="1118"/>
      <c r="AP43" s="1118"/>
      <c r="AQ43" s="1118"/>
      <c r="AR43" s="1118"/>
      <c r="AS43" s="1118"/>
      <c r="AT43" s="1118"/>
      <c r="AU43" s="1118"/>
      <c r="AV43" s="1118"/>
      <c r="AW43" s="1118"/>
      <c r="AX43" s="1118"/>
      <c r="AY43" s="1118"/>
      <c r="AZ43" s="1118"/>
      <c r="BA43" s="1118"/>
      <c r="BB43" s="1118"/>
      <c r="BC43" s="1118"/>
      <c r="BD43" s="1118"/>
      <c r="BE43" s="1118"/>
      <c r="BF43" s="1118"/>
      <c r="BG43" s="1118"/>
      <c r="BH43" s="1118"/>
      <c r="BI43" s="1118"/>
      <c r="BJ43" s="1118"/>
      <c r="BK43" s="1118"/>
      <c r="BL43" s="1118"/>
      <c r="BM43" s="1118"/>
      <c r="BN43" s="1118"/>
      <c r="BO43" s="1118"/>
      <c r="BP43" s="1118"/>
      <c r="BQ43" s="1118"/>
      <c r="BR43" s="1118"/>
      <c r="BS43" s="1118"/>
      <c r="BT43" s="1118"/>
      <c r="BU43" s="1118"/>
      <c r="BV43" s="1118"/>
      <c r="BW43" s="1118"/>
      <c r="BX43" s="1118"/>
      <c r="BY43" s="1118"/>
      <c r="BZ43" s="1118"/>
      <c r="CA43" s="1118"/>
      <c r="CB43" s="1118"/>
      <c r="CC43" s="1118"/>
      <c r="CD43" s="1118"/>
      <c r="CE43" s="1118"/>
      <c r="CF43" s="1118"/>
      <c r="CG43" s="1118"/>
      <c r="CH43" s="1118"/>
      <c r="CI43" s="1118"/>
      <c r="CJ43" s="1118"/>
      <c r="CK43" s="1118"/>
      <c r="CL43" s="1118"/>
      <c r="CM43" s="1118"/>
      <c r="CN43" s="1118"/>
      <c r="CO43" s="1118"/>
      <c r="CP43" s="1118"/>
      <c r="CQ43" s="1118"/>
      <c r="CR43" s="1118"/>
      <c r="CS43" s="1118"/>
      <c r="CT43" s="1118"/>
      <c r="CU43" s="1118"/>
      <c r="CV43" s="1118"/>
      <c r="CW43" s="1118"/>
      <c r="CX43" s="1118"/>
      <c r="CY43" s="1118"/>
      <c r="CZ43" s="1118"/>
      <c r="DA43" s="1118"/>
      <c r="DB43" s="1118"/>
      <c r="DC43" s="1117"/>
    </row>
    <row r="44" spans="2:109" ht="13.2" x14ac:dyDescent="0.2">
      <c r="B44" s="1085"/>
      <c r="AN44" s="1116"/>
      <c r="AO44" s="1115"/>
      <c r="AP44" s="1115"/>
      <c r="AQ44" s="1115"/>
      <c r="AR44" s="1115"/>
      <c r="AS44" s="1115"/>
      <c r="AT44" s="1115"/>
      <c r="AU44" s="1115"/>
      <c r="AV44" s="1115"/>
      <c r="AW44" s="1115"/>
      <c r="AX44" s="1115"/>
      <c r="AY44" s="1115"/>
      <c r="AZ44" s="1115"/>
      <c r="BA44" s="1115"/>
      <c r="BB44" s="1115"/>
      <c r="BC44" s="1115"/>
      <c r="BD44" s="1115"/>
      <c r="BE44" s="1115"/>
      <c r="BF44" s="1115"/>
      <c r="BG44" s="1115"/>
      <c r="BH44" s="1115"/>
      <c r="BI44" s="1115"/>
      <c r="BJ44" s="1115"/>
      <c r="BK44" s="1115"/>
      <c r="BL44" s="1115"/>
      <c r="BM44" s="1115"/>
      <c r="BN44" s="1115"/>
      <c r="BO44" s="1115"/>
      <c r="BP44" s="1115"/>
      <c r="BQ44" s="1115"/>
      <c r="BR44" s="1115"/>
      <c r="BS44" s="1115"/>
      <c r="BT44" s="1115"/>
      <c r="BU44" s="1115"/>
      <c r="BV44" s="1115"/>
      <c r="BW44" s="1115"/>
      <c r="BX44" s="1115"/>
      <c r="BY44" s="1115"/>
      <c r="BZ44" s="1115"/>
      <c r="CA44" s="1115"/>
      <c r="CB44" s="1115"/>
      <c r="CC44" s="1115"/>
      <c r="CD44" s="1115"/>
      <c r="CE44" s="1115"/>
      <c r="CF44" s="1115"/>
      <c r="CG44" s="1115"/>
      <c r="CH44" s="1115"/>
      <c r="CI44" s="1115"/>
      <c r="CJ44" s="1115"/>
      <c r="CK44" s="1115"/>
      <c r="CL44" s="1115"/>
      <c r="CM44" s="1115"/>
      <c r="CN44" s="1115"/>
      <c r="CO44" s="1115"/>
      <c r="CP44" s="1115"/>
      <c r="CQ44" s="1115"/>
      <c r="CR44" s="1115"/>
      <c r="CS44" s="1115"/>
      <c r="CT44" s="1115"/>
      <c r="CU44" s="1115"/>
      <c r="CV44" s="1115"/>
      <c r="CW44" s="1115"/>
      <c r="CX44" s="1115"/>
      <c r="CY44" s="1115"/>
      <c r="CZ44" s="1115"/>
      <c r="DA44" s="1115"/>
      <c r="DB44" s="1115"/>
      <c r="DC44" s="1114"/>
    </row>
    <row r="45" spans="2:109" ht="13.2" x14ac:dyDescent="0.2">
      <c r="B45" s="1085"/>
      <c r="AN45" s="1116"/>
      <c r="AO45" s="1115"/>
      <c r="AP45" s="1115"/>
      <c r="AQ45" s="1115"/>
      <c r="AR45" s="1115"/>
      <c r="AS45" s="1115"/>
      <c r="AT45" s="1115"/>
      <c r="AU45" s="1115"/>
      <c r="AV45" s="1115"/>
      <c r="AW45" s="1115"/>
      <c r="AX45" s="1115"/>
      <c r="AY45" s="1115"/>
      <c r="AZ45" s="1115"/>
      <c r="BA45" s="1115"/>
      <c r="BB45" s="1115"/>
      <c r="BC45" s="1115"/>
      <c r="BD45" s="1115"/>
      <c r="BE45" s="1115"/>
      <c r="BF45" s="1115"/>
      <c r="BG45" s="1115"/>
      <c r="BH45" s="1115"/>
      <c r="BI45" s="1115"/>
      <c r="BJ45" s="1115"/>
      <c r="BK45" s="1115"/>
      <c r="BL45" s="1115"/>
      <c r="BM45" s="1115"/>
      <c r="BN45" s="1115"/>
      <c r="BO45" s="1115"/>
      <c r="BP45" s="1115"/>
      <c r="BQ45" s="1115"/>
      <c r="BR45" s="1115"/>
      <c r="BS45" s="1115"/>
      <c r="BT45" s="1115"/>
      <c r="BU45" s="1115"/>
      <c r="BV45" s="1115"/>
      <c r="BW45" s="1115"/>
      <c r="BX45" s="1115"/>
      <c r="BY45" s="1115"/>
      <c r="BZ45" s="1115"/>
      <c r="CA45" s="1115"/>
      <c r="CB45" s="1115"/>
      <c r="CC45" s="1115"/>
      <c r="CD45" s="1115"/>
      <c r="CE45" s="1115"/>
      <c r="CF45" s="1115"/>
      <c r="CG45" s="1115"/>
      <c r="CH45" s="1115"/>
      <c r="CI45" s="1115"/>
      <c r="CJ45" s="1115"/>
      <c r="CK45" s="1115"/>
      <c r="CL45" s="1115"/>
      <c r="CM45" s="1115"/>
      <c r="CN45" s="1115"/>
      <c r="CO45" s="1115"/>
      <c r="CP45" s="1115"/>
      <c r="CQ45" s="1115"/>
      <c r="CR45" s="1115"/>
      <c r="CS45" s="1115"/>
      <c r="CT45" s="1115"/>
      <c r="CU45" s="1115"/>
      <c r="CV45" s="1115"/>
      <c r="CW45" s="1115"/>
      <c r="CX45" s="1115"/>
      <c r="CY45" s="1115"/>
      <c r="CZ45" s="1115"/>
      <c r="DA45" s="1115"/>
      <c r="DB45" s="1115"/>
      <c r="DC45" s="1114"/>
    </row>
    <row r="46" spans="2:109" ht="13.2" x14ac:dyDescent="0.2">
      <c r="B46" s="1085"/>
      <c r="AN46" s="1116"/>
      <c r="AO46" s="1115"/>
      <c r="AP46" s="1115"/>
      <c r="AQ46" s="1115"/>
      <c r="AR46" s="1115"/>
      <c r="AS46" s="1115"/>
      <c r="AT46" s="1115"/>
      <c r="AU46" s="1115"/>
      <c r="AV46" s="1115"/>
      <c r="AW46" s="1115"/>
      <c r="AX46" s="1115"/>
      <c r="AY46" s="1115"/>
      <c r="AZ46" s="1115"/>
      <c r="BA46" s="1115"/>
      <c r="BB46" s="1115"/>
      <c r="BC46" s="1115"/>
      <c r="BD46" s="1115"/>
      <c r="BE46" s="1115"/>
      <c r="BF46" s="1115"/>
      <c r="BG46" s="1115"/>
      <c r="BH46" s="1115"/>
      <c r="BI46" s="1115"/>
      <c r="BJ46" s="1115"/>
      <c r="BK46" s="1115"/>
      <c r="BL46" s="1115"/>
      <c r="BM46" s="1115"/>
      <c r="BN46" s="1115"/>
      <c r="BO46" s="1115"/>
      <c r="BP46" s="1115"/>
      <c r="BQ46" s="1115"/>
      <c r="BR46" s="1115"/>
      <c r="BS46" s="1115"/>
      <c r="BT46" s="1115"/>
      <c r="BU46" s="1115"/>
      <c r="BV46" s="1115"/>
      <c r="BW46" s="1115"/>
      <c r="BX46" s="1115"/>
      <c r="BY46" s="1115"/>
      <c r="BZ46" s="1115"/>
      <c r="CA46" s="1115"/>
      <c r="CB46" s="1115"/>
      <c r="CC46" s="1115"/>
      <c r="CD46" s="1115"/>
      <c r="CE46" s="1115"/>
      <c r="CF46" s="1115"/>
      <c r="CG46" s="1115"/>
      <c r="CH46" s="1115"/>
      <c r="CI46" s="1115"/>
      <c r="CJ46" s="1115"/>
      <c r="CK46" s="1115"/>
      <c r="CL46" s="1115"/>
      <c r="CM46" s="1115"/>
      <c r="CN46" s="1115"/>
      <c r="CO46" s="1115"/>
      <c r="CP46" s="1115"/>
      <c r="CQ46" s="1115"/>
      <c r="CR46" s="1115"/>
      <c r="CS46" s="1115"/>
      <c r="CT46" s="1115"/>
      <c r="CU46" s="1115"/>
      <c r="CV46" s="1115"/>
      <c r="CW46" s="1115"/>
      <c r="CX46" s="1115"/>
      <c r="CY46" s="1115"/>
      <c r="CZ46" s="1115"/>
      <c r="DA46" s="1115"/>
      <c r="DB46" s="1115"/>
      <c r="DC46" s="1114"/>
    </row>
    <row r="47" spans="2:109" ht="13.2" x14ac:dyDescent="0.2">
      <c r="B47" s="1085"/>
      <c r="AN47" s="1113"/>
      <c r="AO47" s="1112"/>
      <c r="AP47" s="1112"/>
      <c r="AQ47" s="1112"/>
      <c r="AR47" s="1112"/>
      <c r="AS47" s="1112"/>
      <c r="AT47" s="1112"/>
      <c r="AU47" s="1112"/>
      <c r="AV47" s="1112"/>
      <c r="AW47" s="1112"/>
      <c r="AX47" s="1112"/>
      <c r="AY47" s="1112"/>
      <c r="AZ47" s="1112"/>
      <c r="BA47" s="1112"/>
      <c r="BB47" s="1112"/>
      <c r="BC47" s="1112"/>
      <c r="BD47" s="1112"/>
      <c r="BE47" s="1112"/>
      <c r="BF47" s="1112"/>
      <c r="BG47" s="1112"/>
      <c r="BH47" s="1112"/>
      <c r="BI47" s="1112"/>
      <c r="BJ47" s="1112"/>
      <c r="BK47" s="1112"/>
      <c r="BL47" s="1112"/>
      <c r="BM47" s="1112"/>
      <c r="BN47" s="1112"/>
      <c r="BO47" s="1112"/>
      <c r="BP47" s="1112"/>
      <c r="BQ47" s="1112"/>
      <c r="BR47" s="1112"/>
      <c r="BS47" s="1112"/>
      <c r="BT47" s="1112"/>
      <c r="BU47" s="1112"/>
      <c r="BV47" s="1112"/>
      <c r="BW47" s="1112"/>
      <c r="BX47" s="1112"/>
      <c r="BY47" s="1112"/>
      <c r="BZ47" s="1112"/>
      <c r="CA47" s="1112"/>
      <c r="CB47" s="1112"/>
      <c r="CC47" s="1112"/>
      <c r="CD47" s="1112"/>
      <c r="CE47" s="1112"/>
      <c r="CF47" s="1112"/>
      <c r="CG47" s="1112"/>
      <c r="CH47" s="1112"/>
      <c r="CI47" s="1112"/>
      <c r="CJ47" s="1112"/>
      <c r="CK47" s="1112"/>
      <c r="CL47" s="1112"/>
      <c r="CM47" s="1112"/>
      <c r="CN47" s="1112"/>
      <c r="CO47" s="1112"/>
      <c r="CP47" s="1112"/>
      <c r="CQ47" s="1112"/>
      <c r="CR47" s="1112"/>
      <c r="CS47" s="1112"/>
      <c r="CT47" s="1112"/>
      <c r="CU47" s="1112"/>
      <c r="CV47" s="1112"/>
      <c r="CW47" s="1112"/>
      <c r="CX47" s="1112"/>
      <c r="CY47" s="1112"/>
      <c r="CZ47" s="1112"/>
      <c r="DA47" s="1112"/>
      <c r="DB47" s="1112"/>
      <c r="DC47" s="1111"/>
    </row>
    <row r="48" spans="2:109" ht="13.2" x14ac:dyDescent="0.2">
      <c r="B48" s="1085"/>
      <c r="H48" s="1098"/>
      <c r="I48" s="1098"/>
      <c r="J48" s="1098"/>
      <c r="AN48" s="1098"/>
      <c r="AO48" s="1098"/>
      <c r="AP48" s="1098"/>
      <c r="AZ48" s="1098"/>
      <c r="BA48" s="1098"/>
      <c r="BB48" s="1098"/>
      <c r="BL48" s="1098"/>
      <c r="BM48" s="1098"/>
      <c r="BN48" s="1098"/>
      <c r="BX48" s="1098"/>
      <c r="BY48" s="1098"/>
      <c r="BZ48" s="1098"/>
      <c r="CJ48" s="1098"/>
      <c r="CK48" s="1098"/>
      <c r="CL48" s="1098"/>
      <c r="CV48" s="1098"/>
      <c r="CW48" s="1098"/>
      <c r="CX48" s="1098"/>
    </row>
    <row r="49" spans="1:109" ht="13.2" x14ac:dyDescent="0.2">
      <c r="B49" s="1085"/>
      <c r="AN49" s="1084" t="s">
        <v>543</v>
      </c>
    </row>
    <row r="50" spans="1:109" ht="13.2" x14ac:dyDescent="0.2">
      <c r="B50" s="1085"/>
      <c r="G50" s="1096"/>
      <c r="H50" s="1096"/>
      <c r="I50" s="1096"/>
      <c r="J50" s="1096"/>
      <c r="K50" s="1105"/>
      <c r="L50" s="1105"/>
      <c r="M50" s="1104"/>
      <c r="N50" s="1104"/>
      <c r="AN50" s="1103"/>
      <c r="AO50" s="1102"/>
      <c r="AP50" s="1102"/>
      <c r="AQ50" s="1102"/>
      <c r="AR50" s="1102"/>
      <c r="AS50" s="1102"/>
      <c r="AT50" s="1102"/>
      <c r="AU50" s="1102"/>
      <c r="AV50" s="1102"/>
      <c r="AW50" s="1102"/>
      <c r="AX50" s="1102"/>
      <c r="AY50" s="1102"/>
      <c r="AZ50" s="1102"/>
      <c r="BA50" s="1102"/>
      <c r="BB50" s="1102"/>
      <c r="BC50" s="1102"/>
      <c r="BD50" s="1102"/>
      <c r="BE50" s="1102"/>
      <c r="BF50" s="1102"/>
      <c r="BG50" s="1102"/>
      <c r="BH50" s="1102"/>
      <c r="BI50" s="1102"/>
      <c r="BJ50" s="1102"/>
      <c r="BK50" s="1102"/>
      <c r="BL50" s="1102"/>
      <c r="BM50" s="1102"/>
      <c r="BN50" s="1102"/>
      <c r="BO50" s="1101"/>
      <c r="BP50" s="1093" t="s">
        <v>521</v>
      </c>
      <c r="BQ50" s="1093"/>
      <c r="BR50" s="1093"/>
      <c r="BS50" s="1093"/>
      <c r="BT50" s="1093"/>
      <c r="BU50" s="1093"/>
      <c r="BV50" s="1093"/>
      <c r="BW50" s="1093"/>
      <c r="BX50" s="1093" t="s">
        <v>522</v>
      </c>
      <c r="BY50" s="1093"/>
      <c r="BZ50" s="1093"/>
      <c r="CA50" s="1093"/>
      <c r="CB50" s="1093"/>
      <c r="CC50" s="1093"/>
      <c r="CD50" s="1093"/>
      <c r="CE50" s="1093"/>
      <c r="CF50" s="1093" t="s">
        <v>523</v>
      </c>
      <c r="CG50" s="1093"/>
      <c r="CH50" s="1093"/>
      <c r="CI50" s="1093"/>
      <c r="CJ50" s="1093"/>
      <c r="CK50" s="1093"/>
      <c r="CL50" s="1093"/>
      <c r="CM50" s="1093"/>
      <c r="CN50" s="1093" t="s">
        <v>252</v>
      </c>
      <c r="CO50" s="1093"/>
      <c r="CP50" s="1093"/>
      <c r="CQ50" s="1093"/>
      <c r="CR50" s="1093"/>
      <c r="CS50" s="1093"/>
      <c r="CT50" s="1093"/>
      <c r="CU50" s="1093"/>
      <c r="CV50" s="1093" t="s">
        <v>524</v>
      </c>
      <c r="CW50" s="1093"/>
      <c r="CX50" s="1093"/>
      <c r="CY50" s="1093"/>
      <c r="CZ50" s="1093"/>
      <c r="DA50" s="1093"/>
      <c r="DB50" s="1093"/>
      <c r="DC50" s="1093"/>
    </row>
    <row r="51" spans="1:109" ht="13.5" customHeight="1" x14ac:dyDescent="0.2">
      <c r="B51" s="1085"/>
      <c r="G51" s="1100"/>
      <c r="H51" s="1100"/>
      <c r="I51" s="1132"/>
      <c r="J51" s="1132"/>
      <c r="K51" s="1099"/>
      <c r="L51" s="1099"/>
      <c r="M51" s="1099"/>
      <c r="N51" s="1099"/>
      <c r="AM51" s="1098"/>
      <c r="AN51" s="1092" t="s">
        <v>542</v>
      </c>
      <c r="AO51" s="1092"/>
      <c r="AP51" s="1092"/>
      <c r="AQ51" s="1092"/>
      <c r="AR51" s="1092"/>
      <c r="AS51" s="1092"/>
      <c r="AT51" s="1092"/>
      <c r="AU51" s="1092"/>
      <c r="AV51" s="1092"/>
      <c r="AW51" s="1092"/>
      <c r="AX51" s="1092"/>
      <c r="AY51" s="1092"/>
      <c r="AZ51" s="1092"/>
      <c r="BA51" s="1092"/>
      <c r="BB51" s="1092" t="s">
        <v>540</v>
      </c>
      <c r="BC51" s="1092"/>
      <c r="BD51" s="1092"/>
      <c r="BE51" s="1092"/>
      <c r="BF51" s="1092"/>
      <c r="BG51" s="1092"/>
      <c r="BH51" s="1092"/>
      <c r="BI51" s="1092"/>
      <c r="BJ51" s="1092"/>
      <c r="BK51" s="1092"/>
      <c r="BL51" s="1092"/>
      <c r="BM51" s="1092"/>
      <c r="BN51" s="1092"/>
      <c r="BO51" s="1092"/>
      <c r="BP51" s="1091"/>
      <c r="BQ51" s="1091"/>
      <c r="BR51" s="1091"/>
      <c r="BS51" s="1091"/>
      <c r="BT51" s="1091"/>
      <c r="BU51" s="1091"/>
      <c r="BV51" s="1091"/>
      <c r="BW51" s="1091"/>
      <c r="BX51" s="1091"/>
      <c r="BY51" s="1091"/>
      <c r="BZ51" s="1091"/>
      <c r="CA51" s="1091"/>
      <c r="CB51" s="1091"/>
      <c r="CC51" s="1091"/>
      <c r="CD51" s="1091"/>
      <c r="CE51" s="1091"/>
      <c r="CF51" s="1091"/>
      <c r="CG51" s="1091"/>
      <c r="CH51" s="1091"/>
      <c r="CI51" s="1091"/>
      <c r="CJ51" s="1091"/>
      <c r="CK51" s="1091"/>
      <c r="CL51" s="1091"/>
      <c r="CM51" s="1091"/>
      <c r="CN51" s="1091"/>
      <c r="CO51" s="1091"/>
      <c r="CP51" s="1091"/>
      <c r="CQ51" s="1091"/>
      <c r="CR51" s="1091"/>
      <c r="CS51" s="1091"/>
      <c r="CT51" s="1091"/>
      <c r="CU51" s="1091"/>
      <c r="CV51" s="1091"/>
      <c r="CW51" s="1091"/>
      <c r="CX51" s="1091"/>
      <c r="CY51" s="1091"/>
      <c r="CZ51" s="1091"/>
      <c r="DA51" s="1091"/>
      <c r="DB51" s="1091"/>
      <c r="DC51" s="1091"/>
    </row>
    <row r="52" spans="1:109" ht="13.2" x14ac:dyDescent="0.2">
      <c r="B52" s="1085"/>
      <c r="G52" s="1100"/>
      <c r="H52" s="1100"/>
      <c r="I52" s="1132"/>
      <c r="J52" s="1132"/>
      <c r="K52" s="1099"/>
      <c r="L52" s="1099"/>
      <c r="M52" s="1099"/>
      <c r="N52" s="1099"/>
      <c r="AM52" s="1098"/>
      <c r="AN52" s="1092"/>
      <c r="AO52" s="1092"/>
      <c r="AP52" s="1092"/>
      <c r="AQ52" s="1092"/>
      <c r="AR52" s="1092"/>
      <c r="AS52" s="1092"/>
      <c r="AT52" s="1092"/>
      <c r="AU52" s="1092"/>
      <c r="AV52" s="1092"/>
      <c r="AW52" s="1092"/>
      <c r="AX52" s="1092"/>
      <c r="AY52" s="1092"/>
      <c r="AZ52" s="1092"/>
      <c r="BA52" s="1092"/>
      <c r="BB52" s="1092"/>
      <c r="BC52" s="1092"/>
      <c r="BD52" s="1092"/>
      <c r="BE52" s="1092"/>
      <c r="BF52" s="1092"/>
      <c r="BG52" s="1092"/>
      <c r="BH52" s="1092"/>
      <c r="BI52" s="1092"/>
      <c r="BJ52" s="1092"/>
      <c r="BK52" s="1092"/>
      <c r="BL52" s="1092"/>
      <c r="BM52" s="1092"/>
      <c r="BN52" s="1092"/>
      <c r="BO52" s="1092"/>
      <c r="BP52" s="1091"/>
      <c r="BQ52" s="1091"/>
      <c r="BR52" s="1091"/>
      <c r="BS52" s="1091"/>
      <c r="BT52" s="1091"/>
      <c r="BU52" s="1091"/>
      <c r="BV52" s="1091"/>
      <c r="BW52" s="1091"/>
      <c r="BX52" s="1091"/>
      <c r="BY52" s="1091"/>
      <c r="BZ52" s="1091"/>
      <c r="CA52" s="1091"/>
      <c r="CB52" s="1091"/>
      <c r="CC52" s="1091"/>
      <c r="CD52" s="1091"/>
      <c r="CE52" s="1091"/>
      <c r="CF52" s="1091"/>
      <c r="CG52" s="1091"/>
      <c r="CH52" s="1091"/>
      <c r="CI52" s="1091"/>
      <c r="CJ52" s="1091"/>
      <c r="CK52" s="1091"/>
      <c r="CL52" s="1091"/>
      <c r="CM52" s="1091"/>
      <c r="CN52" s="1091"/>
      <c r="CO52" s="1091"/>
      <c r="CP52" s="1091"/>
      <c r="CQ52" s="1091"/>
      <c r="CR52" s="1091"/>
      <c r="CS52" s="1091"/>
      <c r="CT52" s="1091"/>
      <c r="CU52" s="1091"/>
      <c r="CV52" s="1091"/>
      <c r="CW52" s="1091"/>
      <c r="CX52" s="1091"/>
      <c r="CY52" s="1091"/>
      <c r="CZ52" s="1091"/>
      <c r="DA52" s="1091"/>
      <c r="DB52" s="1091"/>
      <c r="DC52" s="1091"/>
    </row>
    <row r="53" spans="1:109" ht="13.2" x14ac:dyDescent="0.2">
      <c r="A53" s="1120"/>
      <c r="B53" s="1085"/>
      <c r="G53" s="1100"/>
      <c r="H53" s="1100"/>
      <c r="I53" s="1096"/>
      <c r="J53" s="1096"/>
      <c r="K53" s="1099"/>
      <c r="L53" s="1099"/>
      <c r="M53" s="1099"/>
      <c r="N53" s="1099"/>
      <c r="AM53" s="1098"/>
      <c r="AN53" s="1092"/>
      <c r="AO53" s="1092"/>
      <c r="AP53" s="1092"/>
      <c r="AQ53" s="1092"/>
      <c r="AR53" s="1092"/>
      <c r="AS53" s="1092"/>
      <c r="AT53" s="1092"/>
      <c r="AU53" s="1092"/>
      <c r="AV53" s="1092"/>
      <c r="AW53" s="1092"/>
      <c r="AX53" s="1092"/>
      <c r="AY53" s="1092"/>
      <c r="AZ53" s="1092"/>
      <c r="BA53" s="1092"/>
      <c r="BB53" s="1092" t="s">
        <v>547</v>
      </c>
      <c r="BC53" s="1092"/>
      <c r="BD53" s="1092"/>
      <c r="BE53" s="1092"/>
      <c r="BF53" s="1092"/>
      <c r="BG53" s="1092"/>
      <c r="BH53" s="1092"/>
      <c r="BI53" s="1092"/>
      <c r="BJ53" s="1092"/>
      <c r="BK53" s="1092"/>
      <c r="BL53" s="1092"/>
      <c r="BM53" s="1092"/>
      <c r="BN53" s="1092"/>
      <c r="BO53" s="1092"/>
      <c r="BP53" s="1091">
        <v>58.5</v>
      </c>
      <c r="BQ53" s="1091"/>
      <c r="BR53" s="1091"/>
      <c r="BS53" s="1091"/>
      <c r="BT53" s="1091"/>
      <c r="BU53" s="1091"/>
      <c r="BV53" s="1091"/>
      <c r="BW53" s="1091"/>
      <c r="BX53" s="1091">
        <v>54.5</v>
      </c>
      <c r="BY53" s="1091"/>
      <c r="BZ53" s="1091"/>
      <c r="CA53" s="1091"/>
      <c r="CB53" s="1091"/>
      <c r="CC53" s="1091"/>
      <c r="CD53" s="1091"/>
      <c r="CE53" s="1091"/>
      <c r="CF53" s="1091">
        <v>55</v>
      </c>
      <c r="CG53" s="1091"/>
      <c r="CH53" s="1091"/>
      <c r="CI53" s="1091"/>
      <c r="CJ53" s="1091"/>
      <c r="CK53" s="1091"/>
      <c r="CL53" s="1091"/>
      <c r="CM53" s="1091"/>
      <c r="CN53" s="1091">
        <v>56.2</v>
      </c>
      <c r="CO53" s="1091"/>
      <c r="CP53" s="1091"/>
      <c r="CQ53" s="1091"/>
      <c r="CR53" s="1091"/>
      <c r="CS53" s="1091"/>
      <c r="CT53" s="1091"/>
      <c r="CU53" s="1091"/>
      <c r="CV53" s="1091">
        <v>54.5</v>
      </c>
      <c r="CW53" s="1091"/>
      <c r="CX53" s="1091"/>
      <c r="CY53" s="1091"/>
      <c r="CZ53" s="1091"/>
      <c r="DA53" s="1091"/>
      <c r="DB53" s="1091"/>
      <c r="DC53" s="1091"/>
    </row>
    <row r="54" spans="1:109" ht="13.2" x14ac:dyDescent="0.2">
      <c r="A54" s="1120"/>
      <c r="B54" s="1085"/>
      <c r="G54" s="1100"/>
      <c r="H54" s="1100"/>
      <c r="I54" s="1096"/>
      <c r="J54" s="1096"/>
      <c r="K54" s="1099"/>
      <c r="L54" s="1099"/>
      <c r="M54" s="1099"/>
      <c r="N54" s="1099"/>
      <c r="AM54" s="1098"/>
      <c r="AN54" s="1092"/>
      <c r="AO54" s="1092"/>
      <c r="AP54" s="1092"/>
      <c r="AQ54" s="1092"/>
      <c r="AR54" s="1092"/>
      <c r="AS54" s="1092"/>
      <c r="AT54" s="1092"/>
      <c r="AU54" s="1092"/>
      <c r="AV54" s="1092"/>
      <c r="AW54" s="1092"/>
      <c r="AX54" s="1092"/>
      <c r="AY54" s="1092"/>
      <c r="AZ54" s="1092"/>
      <c r="BA54" s="1092"/>
      <c r="BB54" s="1092"/>
      <c r="BC54" s="1092"/>
      <c r="BD54" s="1092"/>
      <c r="BE54" s="1092"/>
      <c r="BF54" s="1092"/>
      <c r="BG54" s="1092"/>
      <c r="BH54" s="1092"/>
      <c r="BI54" s="1092"/>
      <c r="BJ54" s="1092"/>
      <c r="BK54" s="1092"/>
      <c r="BL54" s="1092"/>
      <c r="BM54" s="1092"/>
      <c r="BN54" s="1092"/>
      <c r="BO54" s="1092"/>
      <c r="BP54" s="1091"/>
      <c r="BQ54" s="1091"/>
      <c r="BR54" s="1091"/>
      <c r="BS54" s="1091"/>
      <c r="BT54" s="1091"/>
      <c r="BU54" s="1091"/>
      <c r="BV54" s="1091"/>
      <c r="BW54" s="1091"/>
      <c r="BX54" s="1091"/>
      <c r="BY54" s="1091"/>
      <c r="BZ54" s="1091"/>
      <c r="CA54" s="1091"/>
      <c r="CB54" s="1091"/>
      <c r="CC54" s="1091"/>
      <c r="CD54" s="1091"/>
      <c r="CE54" s="1091"/>
      <c r="CF54" s="1091"/>
      <c r="CG54" s="1091"/>
      <c r="CH54" s="1091"/>
      <c r="CI54" s="1091"/>
      <c r="CJ54" s="1091"/>
      <c r="CK54" s="1091"/>
      <c r="CL54" s="1091"/>
      <c r="CM54" s="1091"/>
      <c r="CN54" s="1091"/>
      <c r="CO54" s="1091"/>
      <c r="CP54" s="1091"/>
      <c r="CQ54" s="1091"/>
      <c r="CR54" s="1091"/>
      <c r="CS54" s="1091"/>
      <c r="CT54" s="1091"/>
      <c r="CU54" s="1091"/>
      <c r="CV54" s="1091"/>
      <c r="CW54" s="1091"/>
      <c r="CX54" s="1091"/>
      <c r="CY54" s="1091"/>
      <c r="CZ54" s="1091"/>
      <c r="DA54" s="1091"/>
      <c r="DB54" s="1091"/>
      <c r="DC54" s="1091"/>
    </row>
    <row r="55" spans="1:109" ht="13.2" x14ac:dyDescent="0.2">
      <c r="A55" s="1120"/>
      <c r="B55" s="1085"/>
      <c r="G55" s="1096"/>
      <c r="H55" s="1096"/>
      <c r="I55" s="1096"/>
      <c r="J55" s="1096"/>
      <c r="K55" s="1099"/>
      <c r="L55" s="1099"/>
      <c r="M55" s="1099"/>
      <c r="N55" s="1099"/>
      <c r="AN55" s="1093" t="s">
        <v>541</v>
      </c>
      <c r="AO55" s="1093"/>
      <c r="AP55" s="1093"/>
      <c r="AQ55" s="1093"/>
      <c r="AR55" s="1093"/>
      <c r="AS55" s="1093"/>
      <c r="AT55" s="1093"/>
      <c r="AU55" s="1093"/>
      <c r="AV55" s="1093"/>
      <c r="AW55" s="1093"/>
      <c r="AX55" s="1093"/>
      <c r="AY55" s="1093"/>
      <c r="AZ55" s="1093"/>
      <c r="BA55" s="1093"/>
      <c r="BB55" s="1092" t="s">
        <v>540</v>
      </c>
      <c r="BC55" s="1092"/>
      <c r="BD55" s="1092"/>
      <c r="BE55" s="1092"/>
      <c r="BF55" s="1092"/>
      <c r="BG55" s="1092"/>
      <c r="BH55" s="1092"/>
      <c r="BI55" s="1092"/>
      <c r="BJ55" s="1092"/>
      <c r="BK55" s="1092"/>
      <c r="BL55" s="1092"/>
      <c r="BM55" s="1092"/>
      <c r="BN55" s="1092"/>
      <c r="BO55" s="1092"/>
      <c r="BP55" s="1091">
        <v>0</v>
      </c>
      <c r="BQ55" s="1091"/>
      <c r="BR55" s="1091"/>
      <c r="BS55" s="1091"/>
      <c r="BT55" s="1091"/>
      <c r="BU55" s="1091"/>
      <c r="BV55" s="1091"/>
      <c r="BW55" s="1091"/>
      <c r="BX55" s="1091">
        <v>0</v>
      </c>
      <c r="BY55" s="1091"/>
      <c r="BZ55" s="1091"/>
      <c r="CA55" s="1091"/>
      <c r="CB55" s="1091"/>
      <c r="CC55" s="1091"/>
      <c r="CD55" s="1091"/>
      <c r="CE55" s="1091"/>
      <c r="CF55" s="1091">
        <v>0</v>
      </c>
      <c r="CG55" s="1091"/>
      <c r="CH55" s="1091"/>
      <c r="CI55" s="1091"/>
      <c r="CJ55" s="1091"/>
      <c r="CK55" s="1091"/>
      <c r="CL55" s="1091"/>
      <c r="CM55" s="1091"/>
      <c r="CN55" s="1091">
        <v>0</v>
      </c>
      <c r="CO55" s="1091"/>
      <c r="CP55" s="1091"/>
      <c r="CQ55" s="1091"/>
      <c r="CR55" s="1091"/>
      <c r="CS55" s="1091"/>
      <c r="CT55" s="1091"/>
      <c r="CU55" s="1091"/>
      <c r="CV55" s="1091">
        <v>0</v>
      </c>
      <c r="CW55" s="1091"/>
      <c r="CX55" s="1091"/>
      <c r="CY55" s="1091"/>
      <c r="CZ55" s="1091"/>
      <c r="DA55" s="1091"/>
      <c r="DB55" s="1091"/>
      <c r="DC55" s="1091"/>
    </row>
    <row r="56" spans="1:109" ht="13.2" x14ac:dyDescent="0.2">
      <c r="A56" s="1120"/>
      <c r="B56" s="1085"/>
      <c r="G56" s="1096"/>
      <c r="H56" s="1096"/>
      <c r="I56" s="1096"/>
      <c r="J56" s="1096"/>
      <c r="K56" s="1099"/>
      <c r="L56" s="1099"/>
      <c r="M56" s="1099"/>
      <c r="N56" s="1099"/>
      <c r="AN56" s="1093"/>
      <c r="AO56" s="1093"/>
      <c r="AP56" s="1093"/>
      <c r="AQ56" s="1093"/>
      <c r="AR56" s="1093"/>
      <c r="AS56" s="1093"/>
      <c r="AT56" s="1093"/>
      <c r="AU56" s="1093"/>
      <c r="AV56" s="1093"/>
      <c r="AW56" s="1093"/>
      <c r="AX56" s="1093"/>
      <c r="AY56" s="1093"/>
      <c r="AZ56" s="1093"/>
      <c r="BA56" s="1093"/>
      <c r="BB56" s="1092"/>
      <c r="BC56" s="1092"/>
      <c r="BD56" s="1092"/>
      <c r="BE56" s="1092"/>
      <c r="BF56" s="1092"/>
      <c r="BG56" s="1092"/>
      <c r="BH56" s="1092"/>
      <c r="BI56" s="1092"/>
      <c r="BJ56" s="1092"/>
      <c r="BK56" s="1092"/>
      <c r="BL56" s="1092"/>
      <c r="BM56" s="1092"/>
      <c r="BN56" s="1092"/>
      <c r="BO56" s="1092"/>
      <c r="BP56" s="1091"/>
      <c r="BQ56" s="1091"/>
      <c r="BR56" s="1091"/>
      <c r="BS56" s="1091"/>
      <c r="BT56" s="1091"/>
      <c r="BU56" s="1091"/>
      <c r="BV56" s="1091"/>
      <c r="BW56" s="1091"/>
      <c r="BX56" s="1091"/>
      <c r="BY56" s="1091"/>
      <c r="BZ56" s="1091"/>
      <c r="CA56" s="1091"/>
      <c r="CB56" s="1091"/>
      <c r="CC56" s="1091"/>
      <c r="CD56" s="1091"/>
      <c r="CE56" s="1091"/>
      <c r="CF56" s="1091"/>
      <c r="CG56" s="1091"/>
      <c r="CH56" s="1091"/>
      <c r="CI56" s="1091"/>
      <c r="CJ56" s="1091"/>
      <c r="CK56" s="1091"/>
      <c r="CL56" s="1091"/>
      <c r="CM56" s="1091"/>
      <c r="CN56" s="1091"/>
      <c r="CO56" s="1091"/>
      <c r="CP56" s="1091"/>
      <c r="CQ56" s="1091"/>
      <c r="CR56" s="1091"/>
      <c r="CS56" s="1091"/>
      <c r="CT56" s="1091"/>
      <c r="CU56" s="1091"/>
      <c r="CV56" s="1091"/>
      <c r="CW56" s="1091"/>
      <c r="CX56" s="1091"/>
      <c r="CY56" s="1091"/>
      <c r="CZ56" s="1091"/>
      <c r="DA56" s="1091"/>
      <c r="DB56" s="1091"/>
      <c r="DC56" s="1091"/>
    </row>
    <row r="57" spans="1:109" s="1120" customFormat="1" ht="13.2" x14ac:dyDescent="0.2">
      <c r="B57" s="1125"/>
      <c r="G57" s="1096"/>
      <c r="H57" s="1096"/>
      <c r="I57" s="1095"/>
      <c r="J57" s="1095"/>
      <c r="K57" s="1099"/>
      <c r="L57" s="1099"/>
      <c r="M57" s="1099"/>
      <c r="N57" s="1099"/>
      <c r="AM57" s="1084"/>
      <c r="AN57" s="1093"/>
      <c r="AO57" s="1093"/>
      <c r="AP57" s="1093"/>
      <c r="AQ57" s="1093"/>
      <c r="AR57" s="1093"/>
      <c r="AS57" s="1093"/>
      <c r="AT57" s="1093"/>
      <c r="AU57" s="1093"/>
      <c r="AV57" s="1093"/>
      <c r="AW57" s="1093"/>
      <c r="AX57" s="1093"/>
      <c r="AY57" s="1093"/>
      <c r="AZ57" s="1093"/>
      <c r="BA57" s="1093"/>
      <c r="BB57" s="1092" t="s">
        <v>547</v>
      </c>
      <c r="BC57" s="1092"/>
      <c r="BD57" s="1092"/>
      <c r="BE57" s="1092"/>
      <c r="BF57" s="1092"/>
      <c r="BG57" s="1092"/>
      <c r="BH57" s="1092"/>
      <c r="BI57" s="1092"/>
      <c r="BJ57" s="1092"/>
      <c r="BK57" s="1092"/>
      <c r="BL57" s="1092"/>
      <c r="BM57" s="1092"/>
      <c r="BN57" s="1092"/>
      <c r="BO57" s="1092"/>
      <c r="BP57" s="1091">
        <v>64.400000000000006</v>
      </c>
      <c r="BQ57" s="1091"/>
      <c r="BR57" s="1091"/>
      <c r="BS57" s="1091"/>
      <c r="BT57" s="1091"/>
      <c r="BU57" s="1091"/>
      <c r="BV57" s="1091"/>
      <c r="BW57" s="1091"/>
      <c r="BX57" s="1091">
        <v>66.2</v>
      </c>
      <c r="BY57" s="1091"/>
      <c r="BZ57" s="1091"/>
      <c r="CA57" s="1091"/>
      <c r="CB57" s="1091"/>
      <c r="CC57" s="1091"/>
      <c r="CD57" s="1091"/>
      <c r="CE57" s="1091"/>
      <c r="CF57" s="1091">
        <v>67.099999999999994</v>
      </c>
      <c r="CG57" s="1091"/>
      <c r="CH57" s="1091"/>
      <c r="CI57" s="1091"/>
      <c r="CJ57" s="1091"/>
      <c r="CK57" s="1091"/>
      <c r="CL57" s="1091"/>
      <c r="CM57" s="1091"/>
      <c r="CN57" s="1091">
        <v>67</v>
      </c>
      <c r="CO57" s="1091"/>
      <c r="CP57" s="1091"/>
      <c r="CQ57" s="1091"/>
      <c r="CR57" s="1091"/>
      <c r="CS57" s="1091"/>
      <c r="CT57" s="1091"/>
      <c r="CU57" s="1091"/>
      <c r="CV57" s="1091">
        <v>68.2</v>
      </c>
      <c r="CW57" s="1091"/>
      <c r="CX57" s="1091"/>
      <c r="CY57" s="1091"/>
      <c r="CZ57" s="1091"/>
      <c r="DA57" s="1091"/>
      <c r="DB57" s="1091"/>
      <c r="DC57" s="1091"/>
      <c r="DD57" s="1130"/>
      <c r="DE57" s="1125"/>
    </row>
    <row r="58" spans="1:109" s="1120" customFormat="1" ht="13.2" x14ac:dyDescent="0.2">
      <c r="A58" s="1084"/>
      <c r="B58" s="1125"/>
      <c r="G58" s="1096"/>
      <c r="H58" s="1096"/>
      <c r="I58" s="1095"/>
      <c r="J58" s="1095"/>
      <c r="K58" s="1099"/>
      <c r="L58" s="1099"/>
      <c r="M58" s="1099"/>
      <c r="N58" s="1099"/>
      <c r="AM58" s="1084"/>
      <c r="AN58" s="1093"/>
      <c r="AO58" s="1093"/>
      <c r="AP58" s="1093"/>
      <c r="AQ58" s="1093"/>
      <c r="AR58" s="1093"/>
      <c r="AS58" s="1093"/>
      <c r="AT58" s="1093"/>
      <c r="AU58" s="1093"/>
      <c r="AV58" s="1093"/>
      <c r="AW58" s="1093"/>
      <c r="AX58" s="1093"/>
      <c r="AY58" s="1093"/>
      <c r="AZ58" s="1093"/>
      <c r="BA58" s="1093"/>
      <c r="BB58" s="1092"/>
      <c r="BC58" s="1092"/>
      <c r="BD58" s="1092"/>
      <c r="BE58" s="1092"/>
      <c r="BF58" s="1092"/>
      <c r="BG58" s="1092"/>
      <c r="BH58" s="1092"/>
      <c r="BI58" s="1092"/>
      <c r="BJ58" s="1092"/>
      <c r="BK58" s="1092"/>
      <c r="BL58" s="1092"/>
      <c r="BM58" s="1092"/>
      <c r="BN58" s="1092"/>
      <c r="BO58" s="1092"/>
      <c r="BP58" s="1091"/>
      <c r="BQ58" s="1091"/>
      <c r="BR58" s="1091"/>
      <c r="BS58" s="1091"/>
      <c r="BT58" s="1091"/>
      <c r="BU58" s="1091"/>
      <c r="BV58" s="1091"/>
      <c r="BW58" s="1091"/>
      <c r="BX58" s="1091"/>
      <c r="BY58" s="1091"/>
      <c r="BZ58" s="1091"/>
      <c r="CA58" s="1091"/>
      <c r="CB58" s="1091"/>
      <c r="CC58" s="1091"/>
      <c r="CD58" s="1091"/>
      <c r="CE58" s="1091"/>
      <c r="CF58" s="1091"/>
      <c r="CG58" s="1091"/>
      <c r="CH58" s="1091"/>
      <c r="CI58" s="1091"/>
      <c r="CJ58" s="1091"/>
      <c r="CK58" s="1091"/>
      <c r="CL58" s="1091"/>
      <c r="CM58" s="1091"/>
      <c r="CN58" s="1091"/>
      <c r="CO58" s="1091"/>
      <c r="CP58" s="1091"/>
      <c r="CQ58" s="1091"/>
      <c r="CR58" s="1091"/>
      <c r="CS58" s="1091"/>
      <c r="CT58" s="1091"/>
      <c r="CU58" s="1091"/>
      <c r="CV58" s="1091"/>
      <c r="CW58" s="1091"/>
      <c r="CX58" s="1091"/>
      <c r="CY58" s="1091"/>
      <c r="CZ58" s="1091"/>
      <c r="DA58" s="1091"/>
      <c r="DB58" s="1091"/>
      <c r="DC58" s="1091"/>
      <c r="DD58" s="1130"/>
      <c r="DE58" s="1125"/>
    </row>
    <row r="59" spans="1:109" s="1120" customFormat="1" ht="13.2" x14ac:dyDescent="0.2">
      <c r="A59" s="1084"/>
      <c r="B59" s="1125"/>
      <c r="K59" s="1131"/>
      <c r="L59" s="1131"/>
      <c r="M59" s="1131"/>
      <c r="N59" s="1131"/>
      <c r="AQ59" s="1131"/>
      <c r="AR59" s="1131"/>
      <c r="AS59" s="1131"/>
      <c r="AT59" s="1131"/>
      <c r="BC59" s="1131"/>
      <c r="BD59" s="1131"/>
      <c r="BE59" s="1131"/>
      <c r="BF59" s="1131"/>
      <c r="BO59" s="1131"/>
      <c r="BP59" s="1131"/>
      <c r="BQ59" s="1131"/>
      <c r="BR59" s="1131"/>
      <c r="CA59" s="1131"/>
      <c r="CB59" s="1131"/>
      <c r="CC59" s="1131"/>
      <c r="CD59" s="1131"/>
      <c r="CM59" s="1131"/>
      <c r="CN59" s="1131"/>
      <c r="CO59" s="1131"/>
      <c r="CP59" s="1131"/>
      <c r="CY59" s="1131"/>
      <c r="CZ59" s="1131"/>
      <c r="DA59" s="1131"/>
      <c r="DB59" s="1131"/>
      <c r="DC59" s="1131"/>
      <c r="DD59" s="1130"/>
      <c r="DE59" s="1125"/>
    </row>
    <row r="60" spans="1:109" s="1120" customFormat="1" ht="13.2" x14ac:dyDescent="0.2">
      <c r="A60" s="1084"/>
      <c r="B60" s="1125"/>
      <c r="K60" s="1131"/>
      <c r="L60" s="1131"/>
      <c r="M60" s="1131"/>
      <c r="N60" s="1131"/>
      <c r="AQ60" s="1131"/>
      <c r="AR60" s="1131"/>
      <c r="AS60" s="1131"/>
      <c r="AT60" s="1131"/>
      <c r="BC60" s="1131"/>
      <c r="BD60" s="1131"/>
      <c r="BE60" s="1131"/>
      <c r="BF60" s="1131"/>
      <c r="BO60" s="1131"/>
      <c r="BP60" s="1131"/>
      <c r="BQ60" s="1131"/>
      <c r="BR60" s="1131"/>
      <c r="CA60" s="1131"/>
      <c r="CB60" s="1131"/>
      <c r="CC60" s="1131"/>
      <c r="CD60" s="1131"/>
      <c r="CM60" s="1131"/>
      <c r="CN60" s="1131"/>
      <c r="CO60" s="1131"/>
      <c r="CP60" s="1131"/>
      <c r="CY60" s="1131"/>
      <c r="CZ60" s="1131"/>
      <c r="DA60" s="1131"/>
      <c r="DB60" s="1131"/>
      <c r="DC60" s="1131"/>
      <c r="DD60" s="1130"/>
      <c r="DE60" s="1125"/>
    </row>
    <row r="61" spans="1:109" s="1120" customFormat="1" ht="13.2" x14ac:dyDescent="0.2">
      <c r="A61" s="1084"/>
      <c r="B61" s="1129"/>
      <c r="C61" s="1128"/>
      <c r="D61" s="1128"/>
      <c r="E61" s="1128"/>
      <c r="F61" s="1128"/>
      <c r="G61" s="1128"/>
      <c r="H61" s="1128"/>
      <c r="I61" s="1128"/>
      <c r="J61" s="1128"/>
      <c r="K61" s="1128"/>
      <c r="L61" s="1128"/>
      <c r="M61" s="1127"/>
      <c r="N61" s="1127"/>
      <c r="O61" s="1128"/>
      <c r="P61" s="1128"/>
      <c r="Q61" s="1128"/>
      <c r="R61" s="1128"/>
      <c r="S61" s="1128"/>
      <c r="T61" s="1128"/>
      <c r="U61" s="1128"/>
      <c r="V61" s="1128"/>
      <c r="W61" s="1128"/>
      <c r="X61" s="1128"/>
      <c r="Y61" s="1128"/>
      <c r="Z61" s="1128"/>
      <c r="AA61" s="1128"/>
      <c r="AB61" s="1128"/>
      <c r="AC61" s="1128"/>
      <c r="AD61" s="1128"/>
      <c r="AE61" s="1128"/>
      <c r="AF61" s="1128"/>
      <c r="AG61" s="1128"/>
      <c r="AH61" s="1128"/>
      <c r="AI61" s="1128"/>
      <c r="AJ61" s="1128"/>
      <c r="AK61" s="1128"/>
      <c r="AL61" s="1128"/>
      <c r="AM61" s="1128"/>
      <c r="AN61" s="1128"/>
      <c r="AO61" s="1128"/>
      <c r="AP61" s="1128"/>
      <c r="AQ61" s="1128"/>
      <c r="AR61" s="1128"/>
      <c r="AS61" s="1127"/>
      <c r="AT61" s="1127"/>
      <c r="AU61" s="1128"/>
      <c r="AV61" s="1128"/>
      <c r="AW61" s="1128"/>
      <c r="AX61" s="1128"/>
      <c r="AY61" s="1128"/>
      <c r="AZ61" s="1128"/>
      <c r="BA61" s="1128"/>
      <c r="BB61" s="1128"/>
      <c r="BC61" s="1128"/>
      <c r="BD61" s="1128"/>
      <c r="BE61" s="1127"/>
      <c r="BF61" s="1127"/>
      <c r="BG61" s="1128"/>
      <c r="BH61" s="1128"/>
      <c r="BI61" s="1128"/>
      <c r="BJ61" s="1128"/>
      <c r="BK61" s="1128"/>
      <c r="BL61" s="1128"/>
      <c r="BM61" s="1128"/>
      <c r="BN61" s="1128"/>
      <c r="BO61" s="1128"/>
      <c r="BP61" s="1128"/>
      <c r="BQ61" s="1127"/>
      <c r="BR61" s="1127"/>
      <c r="BS61" s="1128"/>
      <c r="BT61" s="1128"/>
      <c r="BU61" s="1128"/>
      <c r="BV61" s="1128"/>
      <c r="BW61" s="1128"/>
      <c r="BX61" s="1128"/>
      <c r="BY61" s="1128"/>
      <c r="BZ61" s="1128"/>
      <c r="CA61" s="1128"/>
      <c r="CB61" s="1128"/>
      <c r="CC61" s="1127"/>
      <c r="CD61" s="1127"/>
      <c r="CE61" s="1128"/>
      <c r="CF61" s="1128"/>
      <c r="CG61" s="1128"/>
      <c r="CH61" s="1128"/>
      <c r="CI61" s="1128"/>
      <c r="CJ61" s="1128"/>
      <c r="CK61" s="1128"/>
      <c r="CL61" s="1128"/>
      <c r="CM61" s="1128"/>
      <c r="CN61" s="1128"/>
      <c r="CO61" s="1127"/>
      <c r="CP61" s="1127"/>
      <c r="CQ61" s="1128"/>
      <c r="CR61" s="1128"/>
      <c r="CS61" s="1128"/>
      <c r="CT61" s="1128"/>
      <c r="CU61" s="1128"/>
      <c r="CV61" s="1128"/>
      <c r="CW61" s="1128"/>
      <c r="CX61" s="1128"/>
      <c r="CY61" s="1128"/>
      <c r="CZ61" s="1128"/>
      <c r="DA61" s="1127"/>
      <c r="DB61" s="1127"/>
      <c r="DC61" s="1127"/>
      <c r="DD61" s="1126"/>
      <c r="DE61" s="1125"/>
    </row>
    <row r="62" spans="1:109" ht="13.2" x14ac:dyDescent="0.2">
      <c r="B62" s="1124"/>
      <c r="C62" s="1124"/>
      <c r="D62" s="1124"/>
      <c r="E62" s="1124"/>
      <c r="F62" s="1124"/>
      <c r="G62" s="1124"/>
      <c r="H62" s="1124"/>
      <c r="I62" s="1124"/>
      <c r="J62" s="1124"/>
      <c r="K62" s="1124"/>
      <c r="L62" s="1124"/>
      <c r="M62" s="1124"/>
      <c r="N62" s="1124"/>
      <c r="O62" s="1124"/>
      <c r="P62" s="1124"/>
      <c r="Q62" s="1124"/>
      <c r="R62" s="1124"/>
      <c r="S62" s="1124"/>
      <c r="T62" s="1124"/>
      <c r="U62" s="1124"/>
      <c r="V62" s="1124"/>
      <c r="W62" s="1124"/>
      <c r="X62" s="1124"/>
      <c r="Y62" s="1124"/>
      <c r="Z62" s="1124"/>
      <c r="AA62" s="1124"/>
      <c r="AB62" s="1124"/>
      <c r="AC62" s="1124"/>
      <c r="AD62" s="1124"/>
      <c r="AE62" s="1124"/>
      <c r="AF62" s="1124"/>
      <c r="AG62" s="1124"/>
      <c r="AH62" s="1124"/>
      <c r="AI62" s="1124"/>
      <c r="AJ62" s="1124"/>
      <c r="AK62" s="1124"/>
      <c r="AL62" s="1124"/>
      <c r="AM62" s="1124"/>
      <c r="AN62" s="1124"/>
      <c r="AO62" s="1124"/>
      <c r="AP62" s="1124"/>
      <c r="AQ62" s="1124"/>
      <c r="AR62" s="1124"/>
      <c r="AS62" s="1124"/>
      <c r="AT62" s="1124"/>
      <c r="AU62" s="1124"/>
      <c r="AV62" s="1124"/>
      <c r="AW62" s="1124"/>
      <c r="AX62" s="1124"/>
      <c r="AY62" s="1124"/>
      <c r="AZ62" s="1124"/>
      <c r="BA62" s="1124"/>
      <c r="BB62" s="1124"/>
      <c r="BC62" s="1124"/>
      <c r="BD62" s="1124"/>
      <c r="BE62" s="1124"/>
      <c r="BF62" s="1124"/>
      <c r="BG62" s="1124"/>
      <c r="BH62" s="1124"/>
      <c r="BI62" s="1124"/>
      <c r="BJ62" s="1124"/>
      <c r="BK62" s="1124"/>
      <c r="BL62" s="1124"/>
      <c r="BM62" s="1124"/>
      <c r="BN62" s="1124"/>
      <c r="BO62" s="1124"/>
      <c r="BP62" s="1124"/>
      <c r="BQ62" s="1124"/>
      <c r="BR62" s="1124"/>
      <c r="BS62" s="1124"/>
      <c r="BT62" s="1124"/>
      <c r="BU62" s="1124"/>
      <c r="BV62" s="1124"/>
      <c r="BW62" s="1124"/>
      <c r="BX62" s="1124"/>
      <c r="BY62" s="1124"/>
      <c r="BZ62" s="1124"/>
      <c r="CA62" s="1124"/>
      <c r="CB62" s="1124"/>
      <c r="CC62" s="1124"/>
      <c r="CD62" s="1124"/>
      <c r="CE62" s="1124"/>
      <c r="CF62" s="1124"/>
      <c r="CG62" s="1124"/>
      <c r="CH62" s="1124"/>
      <c r="CI62" s="1124"/>
      <c r="CJ62" s="1124"/>
      <c r="CK62" s="1124"/>
      <c r="CL62" s="1124"/>
      <c r="CM62" s="1124"/>
      <c r="CN62" s="1124"/>
      <c r="CO62" s="1124"/>
      <c r="CP62" s="1124"/>
      <c r="CQ62" s="1124"/>
      <c r="CR62" s="1124"/>
      <c r="CS62" s="1124"/>
      <c r="CT62" s="1124"/>
      <c r="CU62" s="1124"/>
      <c r="CV62" s="1124"/>
      <c r="CW62" s="1124"/>
      <c r="CX62" s="1124"/>
      <c r="CY62" s="1124"/>
      <c r="CZ62" s="1124"/>
      <c r="DA62" s="1124"/>
      <c r="DB62" s="1124"/>
      <c r="DC62" s="1124"/>
      <c r="DD62" s="1124"/>
      <c r="DE62" s="1084"/>
    </row>
    <row r="63" spans="1:109" ht="16.2" x14ac:dyDescent="0.2">
      <c r="B63" s="1123" t="s">
        <v>546</v>
      </c>
    </row>
    <row r="64" spans="1:109" ht="13.2" x14ac:dyDescent="0.2">
      <c r="B64" s="1085"/>
      <c r="G64" s="1121"/>
      <c r="N64" s="1122"/>
      <c r="AM64" s="1121"/>
      <c r="AN64" s="1121" t="s">
        <v>545</v>
      </c>
      <c r="AP64" s="1120"/>
      <c r="AQ64" s="1120"/>
      <c r="AR64" s="1120"/>
      <c r="AY64" s="1121"/>
      <c r="BA64" s="1120"/>
      <c r="BB64" s="1120"/>
      <c r="BC64" s="1120"/>
      <c r="BK64" s="1121"/>
      <c r="BM64" s="1120"/>
      <c r="BN64" s="1120"/>
      <c r="BO64" s="1120"/>
      <c r="BW64" s="1121"/>
      <c r="BY64" s="1120"/>
      <c r="BZ64" s="1120"/>
      <c r="CA64" s="1120"/>
      <c r="CI64" s="1121"/>
      <c r="CK64" s="1120"/>
      <c r="CL64" s="1120"/>
      <c r="CM64" s="1120"/>
      <c r="CU64" s="1121"/>
      <c r="CW64" s="1120"/>
      <c r="CX64" s="1120"/>
      <c r="CY64" s="1120"/>
    </row>
    <row r="65" spans="2:107" ht="13.2" x14ac:dyDescent="0.2">
      <c r="B65" s="1085"/>
      <c r="AN65" s="1119" t="s">
        <v>544</v>
      </c>
      <c r="AO65" s="1118"/>
      <c r="AP65" s="1118"/>
      <c r="AQ65" s="1118"/>
      <c r="AR65" s="1118"/>
      <c r="AS65" s="1118"/>
      <c r="AT65" s="1118"/>
      <c r="AU65" s="1118"/>
      <c r="AV65" s="1118"/>
      <c r="AW65" s="1118"/>
      <c r="AX65" s="1118"/>
      <c r="AY65" s="1118"/>
      <c r="AZ65" s="1118"/>
      <c r="BA65" s="1118"/>
      <c r="BB65" s="1118"/>
      <c r="BC65" s="1118"/>
      <c r="BD65" s="1118"/>
      <c r="BE65" s="1118"/>
      <c r="BF65" s="1118"/>
      <c r="BG65" s="1118"/>
      <c r="BH65" s="1118"/>
      <c r="BI65" s="1118"/>
      <c r="BJ65" s="1118"/>
      <c r="BK65" s="1118"/>
      <c r="BL65" s="1118"/>
      <c r="BM65" s="1118"/>
      <c r="BN65" s="1118"/>
      <c r="BO65" s="1118"/>
      <c r="BP65" s="1118"/>
      <c r="BQ65" s="1118"/>
      <c r="BR65" s="1118"/>
      <c r="BS65" s="1118"/>
      <c r="BT65" s="1118"/>
      <c r="BU65" s="1118"/>
      <c r="BV65" s="1118"/>
      <c r="BW65" s="1118"/>
      <c r="BX65" s="1118"/>
      <c r="BY65" s="1118"/>
      <c r="BZ65" s="1118"/>
      <c r="CA65" s="1118"/>
      <c r="CB65" s="1118"/>
      <c r="CC65" s="1118"/>
      <c r="CD65" s="1118"/>
      <c r="CE65" s="1118"/>
      <c r="CF65" s="1118"/>
      <c r="CG65" s="1118"/>
      <c r="CH65" s="1118"/>
      <c r="CI65" s="1118"/>
      <c r="CJ65" s="1118"/>
      <c r="CK65" s="1118"/>
      <c r="CL65" s="1118"/>
      <c r="CM65" s="1118"/>
      <c r="CN65" s="1118"/>
      <c r="CO65" s="1118"/>
      <c r="CP65" s="1118"/>
      <c r="CQ65" s="1118"/>
      <c r="CR65" s="1118"/>
      <c r="CS65" s="1118"/>
      <c r="CT65" s="1118"/>
      <c r="CU65" s="1118"/>
      <c r="CV65" s="1118"/>
      <c r="CW65" s="1118"/>
      <c r="CX65" s="1118"/>
      <c r="CY65" s="1118"/>
      <c r="CZ65" s="1118"/>
      <c r="DA65" s="1118"/>
      <c r="DB65" s="1118"/>
      <c r="DC65" s="1117"/>
    </row>
    <row r="66" spans="2:107" ht="13.2" x14ac:dyDescent="0.2">
      <c r="B66" s="1085"/>
      <c r="AN66" s="1116"/>
      <c r="AO66" s="1115"/>
      <c r="AP66" s="1115"/>
      <c r="AQ66" s="1115"/>
      <c r="AR66" s="1115"/>
      <c r="AS66" s="1115"/>
      <c r="AT66" s="1115"/>
      <c r="AU66" s="1115"/>
      <c r="AV66" s="1115"/>
      <c r="AW66" s="1115"/>
      <c r="AX66" s="1115"/>
      <c r="AY66" s="1115"/>
      <c r="AZ66" s="1115"/>
      <c r="BA66" s="1115"/>
      <c r="BB66" s="1115"/>
      <c r="BC66" s="1115"/>
      <c r="BD66" s="1115"/>
      <c r="BE66" s="1115"/>
      <c r="BF66" s="1115"/>
      <c r="BG66" s="1115"/>
      <c r="BH66" s="1115"/>
      <c r="BI66" s="1115"/>
      <c r="BJ66" s="1115"/>
      <c r="BK66" s="1115"/>
      <c r="BL66" s="1115"/>
      <c r="BM66" s="1115"/>
      <c r="BN66" s="1115"/>
      <c r="BO66" s="1115"/>
      <c r="BP66" s="1115"/>
      <c r="BQ66" s="1115"/>
      <c r="BR66" s="1115"/>
      <c r="BS66" s="1115"/>
      <c r="BT66" s="1115"/>
      <c r="BU66" s="1115"/>
      <c r="BV66" s="1115"/>
      <c r="BW66" s="1115"/>
      <c r="BX66" s="1115"/>
      <c r="BY66" s="1115"/>
      <c r="BZ66" s="1115"/>
      <c r="CA66" s="1115"/>
      <c r="CB66" s="1115"/>
      <c r="CC66" s="1115"/>
      <c r="CD66" s="1115"/>
      <c r="CE66" s="1115"/>
      <c r="CF66" s="1115"/>
      <c r="CG66" s="1115"/>
      <c r="CH66" s="1115"/>
      <c r="CI66" s="1115"/>
      <c r="CJ66" s="1115"/>
      <c r="CK66" s="1115"/>
      <c r="CL66" s="1115"/>
      <c r="CM66" s="1115"/>
      <c r="CN66" s="1115"/>
      <c r="CO66" s="1115"/>
      <c r="CP66" s="1115"/>
      <c r="CQ66" s="1115"/>
      <c r="CR66" s="1115"/>
      <c r="CS66" s="1115"/>
      <c r="CT66" s="1115"/>
      <c r="CU66" s="1115"/>
      <c r="CV66" s="1115"/>
      <c r="CW66" s="1115"/>
      <c r="CX66" s="1115"/>
      <c r="CY66" s="1115"/>
      <c r="CZ66" s="1115"/>
      <c r="DA66" s="1115"/>
      <c r="DB66" s="1115"/>
      <c r="DC66" s="1114"/>
    </row>
    <row r="67" spans="2:107" ht="13.2" x14ac:dyDescent="0.2">
      <c r="B67" s="1085"/>
      <c r="AN67" s="1116"/>
      <c r="AO67" s="1115"/>
      <c r="AP67" s="1115"/>
      <c r="AQ67" s="1115"/>
      <c r="AR67" s="1115"/>
      <c r="AS67" s="1115"/>
      <c r="AT67" s="1115"/>
      <c r="AU67" s="1115"/>
      <c r="AV67" s="1115"/>
      <c r="AW67" s="1115"/>
      <c r="AX67" s="1115"/>
      <c r="AY67" s="1115"/>
      <c r="AZ67" s="1115"/>
      <c r="BA67" s="1115"/>
      <c r="BB67" s="1115"/>
      <c r="BC67" s="1115"/>
      <c r="BD67" s="1115"/>
      <c r="BE67" s="1115"/>
      <c r="BF67" s="1115"/>
      <c r="BG67" s="1115"/>
      <c r="BH67" s="1115"/>
      <c r="BI67" s="1115"/>
      <c r="BJ67" s="1115"/>
      <c r="BK67" s="1115"/>
      <c r="BL67" s="1115"/>
      <c r="BM67" s="1115"/>
      <c r="BN67" s="1115"/>
      <c r="BO67" s="1115"/>
      <c r="BP67" s="1115"/>
      <c r="BQ67" s="1115"/>
      <c r="BR67" s="1115"/>
      <c r="BS67" s="1115"/>
      <c r="BT67" s="1115"/>
      <c r="BU67" s="1115"/>
      <c r="BV67" s="1115"/>
      <c r="BW67" s="1115"/>
      <c r="BX67" s="1115"/>
      <c r="BY67" s="1115"/>
      <c r="BZ67" s="1115"/>
      <c r="CA67" s="1115"/>
      <c r="CB67" s="1115"/>
      <c r="CC67" s="1115"/>
      <c r="CD67" s="1115"/>
      <c r="CE67" s="1115"/>
      <c r="CF67" s="1115"/>
      <c r="CG67" s="1115"/>
      <c r="CH67" s="1115"/>
      <c r="CI67" s="1115"/>
      <c r="CJ67" s="1115"/>
      <c r="CK67" s="1115"/>
      <c r="CL67" s="1115"/>
      <c r="CM67" s="1115"/>
      <c r="CN67" s="1115"/>
      <c r="CO67" s="1115"/>
      <c r="CP67" s="1115"/>
      <c r="CQ67" s="1115"/>
      <c r="CR67" s="1115"/>
      <c r="CS67" s="1115"/>
      <c r="CT67" s="1115"/>
      <c r="CU67" s="1115"/>
      <c r="CV67" s="1115"/>
      <c r="CW67" s="1115"/>
      <c r="CX67" s="1115"/>
      <c r="CY67" s="1115"/>
      <c r="CZ67" s="1115"/>
      <c r="DA67" s="1115"/>
      <c r="DB67" s="1115"/>
      <c r="DC67" s="1114"/>
    </row>
    <row r="68" spans="2:107" ht="13.2" x14ac:dyDescent="0.2">
      <c r="B68" s="1085"/>
      <c r="AN68" s="1116"/>
      <c r="AO68" s="1115"/>
      <c r="AP68" s="1115"/>
      <c r="AQ68" s="1115"/>
      <c r="AR68" s="1115"/>
      <c r="AS68" s="1115"/>
      <c r="AT68" s="1115"/>
      <c r="AU68" s="1115"/>
      <c r="AV68" s="1115"/>
      <c r="AW68" s="1115"/>
      <c r="AX68" s="1115"/>
      <c r="AY68" s="1115"/>
      <c r="AZ68" s="1115"/>
      <c r="BA68" s="1115"/>
      <c r="BB68" s="1115"/>
      <c r="BC68" s="1115"/>
      <c r="BD68" s="1115"/>
      <c r="BE68" s="1115"/>
      <c r="BF68" s="1115"/>
      <c r="BG68" s="1115"/>
      <c r="BH68" s="1115"/>
      <c r="BI68" s="1115"/>
      <c r="BJ68" s="1115"/>
      <c r="BK68" s="1115"/>
      <c r="BL68" s="1115"/>
      <c r="BM68" s="1115"/>
      <c r="BN68" s="1115"/>
      <c r="BO68" s="1115"/>
      <c r="BP68" s="1115"/>
      <c r="BQ68" s="1115"/>
      <c r="BR68" s="1115"/>
      <c r="BS68" s="1115"/>
      <c r="BT68" s="1115"/>
      <c r="BU68" s="1115"/>
      <c r="BV68" s="1115"/>
      <c r="BW68" s="1115"/>
      <c r="BX68" s="1115"/>
      <c r="BY68" s="1115"/>
      <c r="BZ68" s="1115"/>
      <c r="CA68" s="1115"/>
      <c r="CB68" s="1115"/>
      <c r="CC68" s="1115"/>
      <c r="CD68" s="1115"/>
      <c r="CE68" s="1115"/>
      <c r="CF68" s="1115"/>
      <c r="CG68" s="1115"/>
      <c r="CH68" s="1115"/>
      <c r="CI68" s="1115"/>
      <c r="CJ68" s="1115"/>
      <c r="CK68" s="1115"/>
      <c r="CL68" s="1115"/>
      <c r="CM68" s="1115"/>
      <c r="CN68" s="1115"/>
      <c r="CO68" s="1115"/>
      <c r="CP68" s="1115"/>
      <c r="CQ68" s="1115"/>
      <c r="CR68" s="1115"/>
      <c r="CS68" s="1115"/>
      <c r="CT68" s="1115"/>
      <c r="CU68" s="1115"/>
      <c r="CV68" s="1115"/>
      <c r="CW68" s="1115"/>
      <c r="CX68" s="1115"/>
      <c r="CY68" s="1115"/>
      <c r="CZ68" s="1115"/>
      <c r="DA68" s="1115"/>
      <c r="DB68" s="1115"/>
      <c r="DC68" s="1114"/>
    </row>
    <row r="69" spans="2:107" ht="13.2" x14ac:dyDescent="0.2">
      <c r="B69" s="1085"/>
      <c r="AN69" s="1113"/>
      <c r="AO69" s="1112"/>
      <c r="AP69" s="1112"/>
      <c r="AQ69" s="1112"/>
      <c r="AR69" s="1112"/>
      <c r="AS69" s="1112"/>
      <c r="AT69" s="1112"/>
      <c r="AU69" s="1112"/>
      <c r="AV69" s="1112"/>
      <c r="AW69" s="1112"/>
      <c r="AX69" s="1112"/>
      <c r="AY69" s="1112"/>
      <c r="AZ69" s="1112"/>
      <c r="BA69" s="1112"/>
      <c r="BB69" s="1112"/>
      <c r="BC69" s="1112"/>
      <c r="BD69" s="1112"/>
      <c r="BE69" s="1112"/>
      <c r="BF69" s="1112"/>
      <c r="BG69" s="1112"/>
      <c r="BH69" s="1112"/>
      <c r="BI69" s="1112"/>
      <c r="BJ69" s="1112"/>
      <c r="BK69" s="1112"/>
      <c r="BL69" s="1112"/>
      <c r="BM69" s="1112"/>
      <c r="BN69" s="1112"/>
      <c r="BO69" s="1112"/>
      <c r="BP69" s="1112"/>
      <c r="BQ69" s="1112"/>
      <c r="BR69" s="1112"/>
      <c r="BS69" s="1112"/>
      <c r="BT69" s="1112"/>
      <c r="BU69" s="1112"/>
      <c r="BV69" s="1112"/>
      <c r="BW69" s="1112"/>
      <c r="BX69" s="1112"/>
      <c r="BY69" s="1112"/>
      <c r="BZ69" s="1112"/>
      <c r="CA69" s="1112"/>
      <c r="CB69" s="1112"/>
      <c r="CC69" s="1112"/>
      <c r="CD69" s="1112"/>
      <c r="CE69" s="1112"/>
      <c r="CF69" s="1112"/>
      <c r="CG69" s="1112"/>
      <c r="CH69" s="1112"/>
      <c r="CI69" s="1112"/>
      <c r="CJ69" s="1112"/>
      <c r="CK69" s="1112"/>
      <c r="CL69" s="1112"/>
      <c r="CM69" s="1112"/>
      <c r="CN69" s="1112"/>
      <c r="CO69" s="1112"/>
      <c r="CP69" s="1112"/>
      <c r="CQ69" s="1112"/>
      <c r="CR69" s="1112"/>
      <c r="CS69" s="1112"/>
      <c r="CT69" s="1112"/>
      <c r="CU69" s="1112"/>
      <c r="CV69" s="1112"/>
      <c r="CW69" s="1112"/>
      <c r="CX69" s="1112"/>
      <c r="CY69" s="1112"/>
      <c r="CZ69" s="1112"/>
      <c r="DA69" s="1112"/>
      <c r="DB69" s="1112"/>
      <c r="DC69" s="1111"/>
    </row>
    <row r="70" spans="2:107" ht="13.2" x14ac:dyDescent="0.2">
      <c r="B70" s="1085"/>
      <c r="H70" s="1110"/>
      <c r="I70" s="1110"/>
      <c r="J70" s="1108"/>
      <c r="K70" s="1108"/>
      <c r="L70" s="1107"/>
      <c r="M70" s="1108"/>
      <c r="N70" s="1107"/>
      <c r="AN70" s="1098"/>
      <c r="AO70" s="1098"/>
      <c r="AP70" s="1098"/>
      <c r="AZ70" s="1098"/>
      <c r="BA70" s="1098"/>
      <c r="BB70" s="1098"/>
      <c r="BL70" s="1098"/>
      <c r="BM70" s="1098"/>
      <c r="BN70" s="1098"/>
      <c r="BX70" s="1098"/>
      <c r="BY70" s="1098"/>
      <c r="BZ70" s="1098"/>
      <c r="CJ70" s="1098"/>
      <c r="CK70" s="1098"/>
      <c r="CL70" s="1098"/>
      <c r="CV70" s="1098"/>
      <c r="CW70" s="1098"/>
      <c r="CX70" s="1098"/>
    </row>
    <row r="71" spans="2:107" ht="13.2" x14ac:dyDescent="0.2">
      <c r="B71" s="1085"/>
      <c r="G71" s="1106"/>
      <c r="I71" s="1109"/>
      <c r="J71" s="1108"/>
      <c r="K71" s="1108"/>
      <c r="L71" s="1107"/>
      <c r="M71" s="1108"/>
      <c r="N71" s="1107"/>
      <c r="AM71" s="1106"/>
      <c r="AN71" s="1084" t="s">
        <v>543</v>
      </c>
    </row>
    <row r="72" spans="2:107" ht="13.2" x14ac:dyDescent="0.2">
      <c r="B72" s="1085"/>
      <c r="G72" s="1096"/>
      <c r="H72" s="1096"/>
      <c r="I72" s="1096"/>
      <c r="J72" s="1096"/>
      <c r="K72" s="1105"/>
      <c r="L72" s="1105"/>
      <c r="M72" s="1104"/>
      <c r="N72" s="1104"/>
      <c r="AN72" s="1103"/>
      <c r="AO72" s="1102"/>
      <c r="AP72" s="1102"/>
      <c r="AQ72" s="1102"/>
      <c r="AR72" s="1102"/>
      <c r="AS72" s="1102"/>
      <c r="AT72" s="1102"/>
      <c r="AU72" s="1102"/>
      <c r="AV72" s="1102"/>
      <c r="AW72" s="1102"/>
      <c r="AX72" s="1102"/>
      <c r="AY72" s="1102"/>
      <c r="AZ72" s="1102"/>
      <c r="BA72" s="1102"/>
      <c r="BB72" s="1102"/>
      <c r="BC72" s="1102"/>
      <c r="BD72" s="1102"/>
      <c r="BE72" s="1102"/>
      <c r="BF72" s="1102"/>
      <c r="BG72" s="1102"/>
      <c r="BH72" s="1102"/>
      <c r="BI72" s="1102"/>
      <c r="BJ72" s="1102"/>
      <c r="BK72" s="1102"/>
      <c r="BL72" s="1102"/>
      <c r="BM72" s="1102"/>
      <c r="BN72" s="1102"/>
      <c r="BO72" s="1101"/>
      <c r="BP72" s="1093" t="s">
        <v>521</v>
      </c>
      <c r="BQ72" s="1093"/>
      <c r="BR72" s="1093"/>
      <c r="BS72" s="1093"/>
      <c r="BT72" s="1093"/>
      <c r="BU72" s="1093"/>
      <c r="BV72" s="1093"/>
      <c r="BW72" s="1093"/>
      <c r="BX72" s="1093" t="s">
        <v>522</v>
      </c>
      <c r="BY72" s="1093"/>
      <c r="BZ72" s="1093"/>
      <c r="CA72" s="1093"/>
      <c r="CB72" s="1093"/>
      <c r="CC72" s="1093"/>
      <c r="CD72" s="1093"/>
      <c r="CE72" s="1093"/>
      <c r="CF72" s="1093" t="s">
        <v>523</v>
      </c>
      <c r="CG72" s="1093"/>
      <c r="CH72" s="1093"/>
      <c r="CI72" s="1093"/>
      <c r="CJ72" s="1093"/>
      <c r="CK72" s="1093"/>
      <c r="CL72" s="1093"/>
      <c r="CM72" s="1093"/>
      <c r="CN72" s="1093" t="s">
        <v>252</v>
      </c>
      <c r="CO72" s="1093"/>
      <c r="CP72" s="1093"/>
      <c r="CQ72" s="1093"/>
      <c r="CR72" s="1093"/>
      <c r="CS72" s="1093"/>
      <c r="CT72" s="1093"/>
      <c r="CU72" s="1093"/>
      <c r="CV72" s="1093" t="s">
        <v>524</v>
      </c>
      <c r="CW72" s="1093"/>
      <c r="CX72" s="1093"/>
      <c r="CY72" s="1093"/>
      <c r="CZ72" s="1093"/>
      <c r="DA72" s="1093"/>
      <c r="DB72" s="1093"/>
      <c r="DC72" s="1093"/>
    </row>
    <row r="73" spans="2:107" ht="13.2" x14ac:dyDescent="0.2">
      <c r="B73" s="1085"/>
      <c r="G73" s="1100"/>
      <c r="H73" s="1100"/>
      <c r="I73" s="1100"/>
      <c r="J73" s="1100"/>
      <c r="K73" s="1097"/>
      <c r="L73" s="1097"/>
      <c r="M73" s="1097"/>
      <c r="N73" s="1097"/>
      <c r="AM73" s="1098"/>
      <c r="AN73" s="1092" t="s">
        <v>542</v>
      </c>
      <c r="AO73" s="1092"/>
      <c r="AP73" s="1092"/>
      <c r="AQ73" s="1092"/>
      <c r="AR73" s="1092"/>
      <c r="AS73" s="1092"/>
      <c r="AT73" s="1092"/>
      <c r="AU73" s="1092"/>
      <c r="AV73" s="1092"/>
      <c r="AW73" s="1092"/>
      <c r="AX73" s="1092"/>
      <c r="AY73" s="1092"/>
      <c r="AZ73" s="1092"/>
      <c r="BA73" s="1092"/>
      <c r="BB73" s="1092" t="s">
        <v>540</v>
      </c>
      <c r="BC73" s="1092"/>
      <c r="BD73" s="1092"/>
      <c r="BE73" s="1092"/>
      <c r="BF73" s="1092"/>
      <c r="BG73" s="1092"/>
      <c r="BH73" s="1092"/>
      <c r="BI73" s="1092"/>
      <c r="BJ73" s="1092"/>
      <c r="BK73" s="1092"/>
      <c r="BL73" s="1092"/>
      <c r="BM73" s="1092"/>
      <c r="BN73" s="1092"/>
      <c r="BO73" s="1092"/>
      <c r="BP73" s="1091"/>
      <c r="BQ73" s="1091"/>
      <c r="BR73" s="1091"/>
      <c r="BS73" s="1091"/>
      <c r="BT73" s="1091"/>
      <c r="BU73" s="1091"/>
      <c r="BV73" s="1091"/>
      <c r="BW73" s="1091"/>
      <c r="BX73" s="1091"/>
      <c r="BY73" s="1091"/>
      <c r="BZ73" s="1091"/>
      <c r="CA73" s="1091"/>
      <c r="CB73" s="1091"/>
      <c r="CC73" s="1091"/>
      <c r="CD73" s="1091"/>
      <c r="CE73" s="1091"/>
      <c r="CF73" s="1091"/>
      <c r="CG73" s="1091"/>
      <c r="CH73" s="1091"/>
      <c r="CI73" s="1091"/>
      <c r="CJ73" s="1091"/>
      <c r="CK73" s="1091"/>
      <c r="CL73" s="1091"/>
      <c r="CM73" s="1091"/>
      <c r="CN73" s="1091"/>
      <c r="CO73" s="1091"/>
      <c r="CP73" s="1091"/>
      <c r="CQ73" s="1091"/>
      <c r="CR73" s="1091"/>
      <c r="CS73" s="1091"/>
      <c r="CT73" s="1091"/>
      <c r="CU73" s="1091"/>
      <c r="CV73" s="1091"/>
      <c r="CW73" s="1091"/>
      <c r="CX73" s="1091"/>
      <c r="CY73" s="1091"/>
      <c r="CZ73" s="1091"/>
      <c r="DA73" s="1091"/>
      <c r="DB73" s="1091"/>
      <c r="DC73" s="1091"/>
    </row>
    <row r="74" spans="2:107" ht="13.2" x14ac:dyDescent="0.2">
      <c r="B74" s="1085"/>
      <c r="G74" s="1100"/>
      <c r="H74" s="1100"/>
      <c r="I74" s="1100"/>
      <c r="J74" s="1100"/>
      <c r="K74" s="1097"/>
      <c r="L74" s="1097"/>
      <c r="M74" s="1097"/>
      <c r="N74" s="1097"/>
      <c r="AM74" s="1098"/>
      <c r="AN74" s="1092"/>
      <c r="AO74" s="1092"/>
      <c r="AP74" s="1092"/>
      <c r="AQ74" s="1092"/>
      <c r="AR74" s="1092"/>
      <c r="AS74" s="1092"/>
      <c r="AT74" s="1092"/>
      <c r="AU74" s="1092"/>
      <c r="AV74" s="1092"/>
      <c r="AW74" s="1092"/>
      <c r="AX74" s="1092"/>
      <c r="AY74" s="1092"/>
      <c r="AZ74" s="1092"/>
      <c r="BA74" s="1092"/>
      <c r="BB74" s="1092"/>
      <c r="BC74" s="1092"/>
      <c r="BD74" s="1092"/>
      <c r="BE74" s="1092"/>
      <c r="BF74" s="1092"/>
      <c r="BG74" s="1092"/>
      <c r="BH74" s="1092"/>
      <c r="BI74" s="1092"/>
      <c r="BJ74" s="1092"/>
      <c r="BK74" s="1092"/>
      <c r="BL74" s="1092"/>
      <c r="BM74" s="1092"/>
      <c r="BN74" s="1092"/>
      <c r="BO74" s="1092"/>
      <c r="BP74" s="1091"/>
      <c r="BQ74" s="1091"/>
      <c r="BR74" s="1091"/>
      <c r="BS74" s="1091"/>
      <c r="BT74" s="1091"/>
      <c r="BU74" s="1091"/>
      <c r="BV74" s="1091"/>
      <c r="BW74" s="1091"/>
      <c r="BX74" s="1091"/>
      <c r="BY74" s="1091"/>
      <c r="BZ74" s="1091"/>
      <c r="CA74" s="1091"/>
      <c r="CB74" s="1091"/>
      <c r="CC74" s="1091"/>
      <c r="CD74" s="1091"/>
      <c r="CE74" s="1091"/>
      <c r="CF74" s="1091"/>
      <c r="CG74" s="1091"/>
      <c r="CH74" s="1091"/>
      <c r="CI74" s="1091"/>
      <c r="CJ74" s="1091"/>
      <c r="CK74" s="1091"/>
      <c r="CL74" s="1091"/>
      <c r="CM74" s="1091"/>
      <c r="CN74" s="1091"/>
      <c r="CO74" s="1091"/>
      <c r="CP74" s="1091"/>
      <c r="CQ74" s="1091"/>
      <c r="CR74" s="1091"/>
      <c r="CS74" s="1091"/>
      <c r="CT74" s="1091"/>
      <c r="CU74" s="1091"/>
      <c r="CV74" s="1091"/>
      <c r="CW74" s="1091"/>
      <c r="CX74" s="1091"/>
      <c r="CY74" s="1091"/>
      <c r="CZ74" s="1091"/>
      <c r="DA74" s="1091"/>
      <c r="DB74" s="1091"/>
      <c r="DC74" s="1091"/>
    </row>
    <row r="75" spans="2:107" ht="13.2" x14ac:dyDescent="0.2">
      <c r="B75" s="1085"/>
      <c r="G75" s="1100"/>
      <c r="H75" s="1100"/>
      <c r="I75" s="1096"/>
      <c r="J75" s="1096"/>
      <c r="K75" s="1099"/>
      <c r="L75" s="1099"/>
      <c r="M75" s="1099"/>
      <c r="N75" s="1099"/>
      <c r="AM75" s="1098"/>
      <c r="AN75" s="1092"/>
      <c r="AO75" s="1092"/>
      <c r="AP75" s="1092"/>
      <c r="AQ75" s="1092"/>
      <c r="AR75" s="1092"/>
      <c r="AS75" s="1092"/>
      <c r="AT75" s="1092"/>
      <c r="AU75" s="1092"/>
      <c r="AV75" s="1092"/>
      <c r="AW75" s="1092"/>
      <c r="AX75" s="1092"/>
      <c r="AY75" s="1092"/>
      <c r="AZ75" s="1092"/>
      <c r="BA75" s="1092"/>
      <c r="BB75" s="1092" t="s">
        <v>539</v>
      </c>
      <c r="BC75" s="1092"/>
      <c r="BD75" s="1092"/>
      <c r="BE75" s="1092"/>
      <c r="BF75" s="1092"/>
      <c r="BG75" s="1092"/>
      <c r="BH75" s="1092"/>
      <c r="BI75" s="1092"/>
      <c r="BJ75" s="1092"/>
      <c r="BK75" s="1092"/>
      <c r="BL75" s="1092"/>
      <c r="BM75" s="1092"/>
      <c r="BN75" s="1092"/>
      <c r="BO75" s="1092"/>
      <c r="BP75" s="1091">
        <v>-7.8</v>
      </c>
      <c r="BQ75" s="1091"/>
      <c r="BR75" s="1091"/>
      <c r="BS75" s="1091"/>
      <c r="BT75" s="1091"/>
      <c r="BU75" s="1091"/>
      <c r="BV75" s="1091"/>
      <c r="BW75" s="1091"/>
      <c r="BX75" s="1091">
        <v>-7.2</v>
      </c>
      <c r="BY75" s="1091"/>
      <c r="BZ75" s="1091"/>
      <c r="CA75" s="1091"/>
      <c r="CB75" s="1091"/>
      <c r="CC75" s="1091"/>
      <c r="CD75" s="1091"/>
      <c r="CE75" s="1091"/>
      <c r="CF75" s="1091">
        <v>-6.8</v>
      </c>
      <c r="CG75" s="1091"/>
      <c r="CH75" s="1091"/>
      <c r="CI75" s="1091"/>
      <c r="CJ75" s="1091"/>
      <c r="CK75" s="1091"/>
      <c r="CL75" s="1091"/>
      <c r="CM75" s="1091"/>
      <c r="CN75" s="1091">
        <v>-6.9</v>
      </c>
      <c r="CO75" s="1091"/>
      <c r="CP75" s="1091"/>
      <c r="CQ75" s="1091"/>
      <c r="CR75" s="1091"/>
      <c r="CS75" s="1091"/>
      <c r="CT75" s="1091"/>
      <c r="CU75" s="1091"/>
      <c r="CV75" s="1091">
        <v>-7.4</v>
      </c>
      <c r="CW75" s="1091"/>
      <c r="CX75" s="1091"/>
      <c r="CY75" s="1091"/>
      <c r="CZ75" s="1091"/>
      <c r="DA75" s="1091"/>
      <c r="DB75" s="1091"/>
      <c r="DC75" s="1091"/>
    </row>
    <row r="76" spans="2:107" ht="13.2" x14ac:dyDescent="0.2">
      <c r="B76" s="1085"/>
      <c r="G76" s="1100"/>
      <c r="H76" s="1100"/>
      <c r="I76" s="1096"/>
      <c r="J76" s="1096"/>
      <c r="K76" s="1099"/>
      <c r="L76" s="1099"/>
      <c r="M76" s="1099"/>
      <c r="N76" s="1099"/>
      <c r="AM76" s="1098"/>
      <c r="AN76" s="1092"/>
      <c r="AO76" s="1092"/>
      <c r="AP76" s="1092"/>
      <c r="AQ76" s="1092"/>
      <c r="AR76" s="1092"/>
      <c r="AS76" s="1092"/>
      <c r="AT76" s="1092"/>
      <c r="AU76" s="1092"/>
      <c r="AV76" s="1092"/>
      <c r="AW76" s="1092"/>
      <c r="AX76" s="1092"/>
      <c r="AY76" s="1092"/>
      <c r="AZ76" s="1092"/>
      <c r="BA76" s="1092"/>
      <c r="BB76" s="1092"/>
      <c r="BC76" s="1092"/>
      <c r="BD76" s="1092"/>
      <c r="BE76" s="1092"/>
      <c r="BF76" s="1092"/>
      <c r="BG76" s="1092"/>
      <c r="BH76" s="1092"/>
      <c r="BI76" s="1092"/>
      <c r="BJ76" s="1092"/>
      <c r="BK76" s="1092"/>
      <c r="BL76" s="1092"/>
      <c r="BM76" s="1092"/>
      <c r="BN76" s="1092"/>
      <c r="BO76" s="1092"/>
      <c r="BP76" s="1091"/>
      <c r="BQ76" s="1091"/>
      <c r="BR76" s="1091"/>
      <c r="BS76" s="1091"/>
      <c r="BT76" s="1091"/>
      <c r="BU76" s="1091"/>
      <c r="BV76" s="1091"/>
      <c r="BW76" s="1091"/>
      <c r="BX76" s="1091"/>
      <c r="BY76" s="1091"/>
      <c r="BZ76" s="1091"/>
      <c r="CA76" s="1091"/>
      <c r="CB76" s="1091"/>
      <c r="CC76" s="1091"/>
      <c r="CD76" s="1091"/>
      <c r="CE76" s="1091"/>
      <c r="CF76" s="1091"/>
      <c r="CG76" s="1091"/>
      <c r="CH76" s="1091"/>
      <c r="CI76" s="1091"/>
      <c r="CJ76" s="1091"/>
      <c r="CK76" s="1091"/>
      <c r="CL76" s="1091"/>
      <c r="CM76" s="1091"/>
      <c r="CN76" s="1091"/>
      <c r="CO76" s="1091"/>
      <c r="CP76" s="1091"/>
      <c r="CQ76" s="1091"/>
      <c r="CR76" s="1091"/>
      <c r="CS76" s="1091"/>
      <c r="CT76" s="1091"/>
      <c r="CU76" s="1091"/>
      <c r="CV76" s="1091"/>
      <c r="CW76" s="1091"/>
      <c r="CX76" s="1091"/>
      <c r="CY76" s="1091"/>
      <c r="CZ76" s="1091"/>
      <c r="DA76" s="1091"/>
      <c r="DB76" s="1091"/>
      <c r="DC76" s="1091"/>
    </row>
    <row r="77" spans="2:107" ht="13.2" x14ac:dyDescent="0.2">
      <c r="B77" s="1085"/>
      <c r="G77" s="1096"/>
      <c r="H77" s="1096"/>
      <c r="I77" s="1096"/>
      <c r="J77" s="1096"/>
      <c r="K77" s="1097"/>
      <c r="L77" s="1097"/>
      <c r="M77" s="1097"/>
      <c r="N77" s="1097"/>
      <c r="AN77" s="1093" t="s">
        <v>541</v>
      </c>
      <c r="AO77" s="1093"/>
      <c r="AP77" s="1093"/>
      <c r="AQ77" s="1093"/>
      <c r="AR77" s="1093"/>
      <c r="AS77" s="1093"/>
      <c r="AT77" s="1093"/>
      <c r="AU77" s="1093"/>
      <c r="AV77" s="1093"/>
      <c r="AW77" s="1093"/>
      <c r="AX77" s="1093"/>
      <c r="AY77" s="1093"/>
      <c r="AZ77" s="1093"/>
      <c r="BA77" s="1093"/>
      <c r="BB77" s="1092" t="s">
        <v>540</v>
      </c>
      <c r="BC77" s="1092"/>
      <c r="BD77" s="1092"/>
      <c r="BE77" s="1092"/>
      <c r="BF77" s="1092"/>
      <c r="BG77" s="1092"/>
      <c r="BH77" s="1092"/>
      <c r="BI77" s="1092"/>
      <c r="BJ77" s="1092"/>
      <c r="BK77" s="1092"/>
      <c r="BL77" s="1092"/>
      <c r="BM77" s="1092"/>
      <c r="BN77" s="1092"/>
      <c r="BO77" s="1092"/>
      <c r="BP77" s="1091">
        <v>0</v>
      </c>
      <c r="BQ77" s="1091"/>
      <c r="BR77" s="1091"/>
      <c r="BS77" s="1091"/>
      <c r="BT77" s="1091"/>
      <c r="BU77" s="1091"/>
      <c r="BV77" s="1091"/>
      <c r="BW77" s="1091"/>
      <c r="BX77" s="1091">
        <v>0</v>
      </c>
      <c r="BY77" s="1091"/>
      <c r="BZ77" s="1091"/>
      <c r="CA77" s="1091"/>
      <c r="CB77" s="1091"/>
      <c r="CC77" s="1091"/>
      <c r="CD77" s="1091"/>
      <c r="CE77" s="1091"/>
      <c r="CF77" s="1091">
        <v>0</v>
      </c>
      <c r="CG77" s="1091"/>
      <c r="CH77" s="1091"/>
      <c r="CI77" s="1091"/>
      <c r="CJ77" s="1091"/>
      <c r="CK77" s="1091"/>
      <c r="CL77" s="1091"/>
      <c r="CM77" s="1091"/>
      <c r="CN77" s="1091">
        <v>0</v>
      </c>
      <c r="CO77" s="1091"/>
      <c r="CP77" s="1091"/>
      <c r="CQ77" s="1091"/>
      <c r="CR77" s="1091"/>
      <c r="CS77" s="1091"/>
      <c r="CT77" s="1091"/>
      <c r="CU77" s="1091"/>
      <c r="CV77" s="1091">
        <v>0</v>
      </c>
      <c r="CW77" s="1091"/>
      <c r="CX77" s="1091"/>
      <c r="CY77" s="1091"/>
      <c r="CZ77" s="1091"/>
      <c r="DA77" s="1091"/>
      <c r="DB77" s="1091"/>
      <c r="DC77" s="1091"/>
    </row>
    <row r="78" spans="2:107" ht="13.2" x14ac:dyDescent="0.2">
      <c r="B78" s="1085"/>
      <c r="G78" s="1096"/>
      <c r="H78" s="1096"/>
      <c r="I78" s="1096"/>
      <c r="J78" s="1096"/>
      <c r="K78" s="1097"/>
      <c r="L78" s="1097"/>
      <c r="M78" s="1097"/>
      <c r="N78" s="1097"/>
      <c r="AN78" s="1093"/>
      <c r="AO78" s="1093"/>
      <c r="AP78" s="1093"/>
      <c r="AQ78" s="1093"/>
      <c r="AR78" s="1093"/>
      <c r="AS78" s="1093"/>
      <c r="AT78" s="1093"/>
      <c r="AU78" s="1093"/>
      <c r="AV78" s="1093"/>
      <c r="AW78" s="1093"/>
      <c r="AX78" s="1093"/>
      <c r="AY78" s="1093"/>
      <c r="AZ78" s="1093"/>
      <c r="BA78" s="1093"/>
      <c r="BB78" s="1092"/>
      <c r="BC78" s="1092"/>
      <c r="BD78" s="1092"/>
      <c r="BE78" s="1092"/>
      <c r="BF78" s="1092"/>
      <c r="BG78" s="1092"/>
      <c r="BH78" s="1092"/>
      <c r="BI78" s="1092"/>
      <c r="BJ78" s="1092"/>
      <c r="BK78" s="1092"/>
      <c r="BL78" s="1092"/>
      <c r="BM78" s="1092"/>
      <c r="BN78" s="1092"/>
      <c r="BO78" s="1092"/>
      <c r="BP78" s="1091"/>
      <c r="BQ78" s="1091"/>
      <c r="BR78" s="1091"/>
      <c r="BS78" s="1091"/>
      <c r="BT78" s="1091"/>
      <c r="BU78" s="1091"/>
      <c r="BV78" s="1091"/>
      <c r="BW78" s="1091"/>
      <c r="BX78" s="1091"/>
      <c r="BY78" s="1091"/>
      <c r="BZ78" s="1091"/>
      <c r="CA78" s="1091"/>
      <c r="CB78" s="1091"/>
      <c r="CC78" s="1091"/>
      <c r="CD78" s="1091"/>
      <c r="CE78" s="1091"/>
      <c r="CF78" s="1091"/>
      <c r="CG78" s="1091"/>
      <c r="CH78" s="1091"/>
      <c r="CI78" s="1091"/>
      <c r="CJ78" s="1091"/>
      <c r="CK78" s="1091"/>
      <c r="CL78" s="1091"/>
      <c r="CM78" s="1091"/>
      <c r="CN78" s="1091"/>
      <c r="CO78" s="1091"/>
      <c r="CP78" s="1091"/>
      <c r="CQ78" s="1091"/>
      <c r="CR78" s="1091"/>
      <c r="CS78" s="1091"/>
      <c r="CT78" s="1091"/>
      <c r="CU78" s="1091"/>
      <c r="CV78" s="1091"/>
      <c r="CW78" s="1091"/>
      <c r="CX78" s="1091"/>
      <c r="CY78" s="1091"/>
      <c r="CZ78" s="1091"/>
      <c r="DA78" s="1091"/>
      <c r="DB78" s="1091"/>
      <c r="DC78" s="1091"/>
    </row>
    <row r="79" spans="2:107" ht="13.2" x14ac:dyDescent="0.2">
      <c r="B79" s="1085"/>
      <c r="G79" s="1096"/>
      <c r="H79" s="1096"/>
      <c r="I79" s="1095"/>
      <c r="J79" s="1095"/>
      <c r="K79" s="1094"/>
      <c r="L79" s="1094"/>
      <c r="M79" s="1094"/>
      <c r="N79" s="1094"/>
      <c r="AN79" s="1093"/>
      <c r="AO79" s="1093"/>
      <c r="AP79" s="1093"/>
      <c r="AQ79" s="1093"/>
      <c r="AR79" s="1093"/>
      <c r="AS79" s="1093"/>
      <c r="AT79" s="1093"/>
      <c r="AU79" s="1093"/>
      <c r="AV79" s="1093"/>
      <c r="AW79" s="1093"/>
      <c r="AX79" s="1093"/>
      <c r="AY79" s="1093"/>
      <c r="AZ79" s="1093"/>
      <c r="BA79" s="1093"/>
      <c r="BB79" s="1092" t="s">
        <v>539</v>
      </c>
      <c r="BC79" s="1092"/>
      <c r="BD79" s="1092"/>
      <c r="BE79" s="1092"/>
      <c r="BF79" s="1092"/>
      <c r="BG79" s="1092"/>
      <c r="BH79" s="1092"/>
      <c r="BI79" s="1092"/>
      <c r="BJ79" s="1092"/>
      <c r="BK79" s="1092"/>
      <c r="BL79" s="1092"/>
      <c r="BM79" s="1092"/>
      <c r="BN79" s="1092"/>
      <c r="BO79" s="1092"/>
      <c r="BP79" s="1091">
        <v>8.9</v>
      </c>
      <c r="BQ79" s="1091"/>
      <c r="BR79" s="1091"/>
      <c r="BS79" s="1091"/>
      <c r="BT79" s="1091"/>
      <c r="BU79" s="1091"/>
      <c r="BV79" s="1091"/>
      <c r="BW79" s="1091"/>
      <c r="BX79" s="1091">
        <v>8</v>
      </c>
      <c r="BY79" s="1091"/>
      <c r="BZ79" s="1091"/>
      <c r="CA79" s="1091"/>
      <c r="CB79" s="1091"/>
      <c r="CC79" s="1091"/>
      <c r="CD79" s="1091"/>
      <c r="CE79" s="1091"/>
      <c r="CF79" s="1091">
        <v>8.3000000000000007</v>
      </c>
      <c r="CG79" s="1091"/>
      <c r="CH79" s="1091"/>
      <c r="CI79" s="1091"/>
      <c r="CJ79" s="1091"/>
      <c r="CK79" s="1091"/>
      <c r="CL79" s="1091"/>
      <c r="CM79" s="1091"/>
      <c r="CN79" s="1091">
        <v>8.4</v>
      </c>
      <c r="CO79" s="1091"/>
      <c r="CP79" s="1091"/>
      <c r="CQ79" s="1091"/>
      <c r="CR79" s="1091"/>
      <c r="CS79" s="1091"/>
      <c r="CT79" s="1091"/>
      <c r="CU79" s="1091"/>
      <c r="CV79" s="1091">
        <v>8.6999999999999993</v>
      </c>
      <c r="CW79" s="1091"/>
      <c r="CX79" s="1091"/>
      <c r="CY79" s="1091"/>
      <c r="CZ79" s="1091"/>
      <c r="DA79" s="1091"/>
      <c r="DB79" s="1091"/>
      <c r="DC79" s="1091"/>
    </row>
    <row r="80" spans="2:107" ht="13.2" x14ac:dyDescent="0.2">
      <c r="B80" s="1085"/>
      <c r="G80" s="1096"/>
      <c r="H80" s="1096"/>
      <c r="I80" s="1095"/>
      <c r="J80" s="1095"/>
      <c r="K80" s="1094"/>
      <c r="L80" s="1094"/>
      <c r="M80" s="1094"/>
      <c r="N80" s="1094"/>
      <c r="AN80" s="1093"/>
      <c r="AO80" s="1093"/>
      <c r="AP80" s="1093"/>
      <c r="AQ80" s="1093"/>
      <c r="AR80" s="1093"/>
      <c r="AS80" s="1093"/>
      <c r="AT80" s="1093"/>
      <c r="AU80" s="1093"/>
      <c r="AV80" s="1093"/>
      <c r="AW80" s="1093"/>
      <c r="AX80" s="1093"/>
      <c r="AY80" s="1093"/>
      <c r="AZ80" s="1093"/>
      <c r="BA80" s="1093"/>
      <c r="BB80" s="1092"/>
      <c r="BC80" s="1092"/>
      <c r="BD80" s="1092"/>
      <c r="BE80" s="1092"/>
      <c r="BF80" s="1092"/>
      <c r="BG80" s="1092"/>
      <c r="BH80" s="1092"/>
      <c r="BI80" s="1092"/>
      <c r="BJ80" s="1092"/>
      <c r="BK80" s="1092"/>
      <c r="BL80" s="1092"/>
      <c r="BM80" s="1092"/>
      <c r="BN80" s="1092"/>
      <c r="BO80" s="1092"/>
      <c r="BP80" s="1091"/>
      <c r="BQ80" s="1091"/>
      <c r="BR80" s="1091"/>
      <c r="BS80" s="1091"/>
      <c r="BT80" s="1091"/>
      <c r="BU80" s="1091"/>
      <c r="BV80" s="1091"/>
      <c r="BW80" s="1091"/>
      <c r="BX80" s="1091"/>
      <c r="BY80" s="1091"/>
      <c r="BZ80" s="1091"/>
      <c r="CA80" s="1091"/>
      <c r="CB80" s="1091"/>
      <c r="CC80" s="1091"/>
      <c r="CD80" s="1091"/>
      <c r="CE80" s="1091"/>
      <c r="CF80" s="1091"/>
      <c r="CG80" s="1091"/>
      <c r="CH80" s="1091"/>
      <c r="CI80" s="1091"/>
      <c r="CJ80" s="1091"/>
      <c r="CK80" s="1091"/>
      <c r="CL80" s="1091"/>
      <c r="CM80" s="1091"/>
      <c r="CN80" s="1091"/>
      <c r="CO80" s="1091"/>
      <c r="CP80" s="1091"/>
      <c r="CQ80" s="1091"/>
      <c r="CR80" s="1091"/>
      <c r="CS80" s="1091"/>
      <c r="CT80" s="1091"/>
      <c r="CU80" s="1091"/>
      <c r="CV80" s="1091"/>
      <c r="CW80" s="1091"/>
      <c r="CX80" s="1091"/>
      <c r="CY80" s="1091"/>
      <c r="CZ80" s="1091"/>
      <c r="DA80" s="1091"/>
      <c r="DB80" s="1091"/>
      <c r="DC80" s="1091"/>
    </row>
    <row r="81" spans="2:109" ht="13.2" x14ac:dyDescent="0.2">
      <c r="B81" s="1085"/>
    </row>
    <row r="82" spans="2:109" ht="16.2" x14ac:dyDescent="0.2">
      <c r="B82" s="1085"/>
      <c r="K82" s="1090"/>
      <c r="L82" s="1090"/>
      <c r="M82" s="1090"/>
      <c r="N82" s="1090"/>
      <c r="AQ82" s="1090"/>
      <c r="AR82" s="1090"/>
      <c r="AS82" s="1090"/>
      <c r="AT82" s="1090"/>
      <c r="BC82" s="1090"/>
      <c r="BD82" s="1090"/>
      <c r="BE82" s="1090"/>
      <c r="BF82" s="1090"/>
      <c r="BO82" s="1090"/>
      <c r="BP82" s="1090"/>
      <c r="BQ82" s="1090"/>
      <c r="BR82" s="1090"/>
      <c r="CA82" s="1090"/>
      <c r="CB82" s="1090"/>
      <c r="CC82" s="1090"/>
      <c r="CD82" s="1090"/>
      <c r="CM82" s="1090"/>
      <c r="CN82" s="1090"/>
      <c r="CO82" s="1090"/>
      <c r="CP82" s="1090"/>
      <c r="CY82" s="1090"/>
      <c r="CZ82" s="1090"/>
      <c r="DA82" s="1090"/>
      <c r="DB82" s="1090"/>
      <c r="DC82" s="1090"/>
    </row>
    <row r="83" spans="2:109" ht="13.2" x14ac:dyDescent="0.2">
      <c r="B83" s="1089"/>
      <c r="C83" s="1088"/>
      <c r="D83" s="1088"/>
      <c r="E83" s="1088"/>
      <c r="F83" s="1088"/>
      <c r="G83" s="1088"/>
      <c r="H83" s="1088"/>
      <c r="I83" s="1088"/>
      <c r="J83" s="1088"/>
      <c r="K83" s="1088"/>
      <c r="L83" s="1088"/>
      <c r="M83" s="1088"/>
      <c r="N83" s="1088"/>
      <c r="O83" s="1088"/>
      <c r="P83" s="1088"/>
      <c r="Q83" s="1088"/>
      <c r="R83" s="1088"/>
      <c r="S83" s="1088"/>
      <c r="T83" s="1088"/>
      <c r="U83" s="1088"/>
      <c r="V83" s="1088"/>
      <c r="W83" s="1088"/>
      <c r="X83" s="1088"/>
      <c r="Y83" s="1088"/>
      <c r="Z83" s="1088"/>
      <c r="AA83" s="1088"/>
      <c r="AB83" s="1088"/>
      <c r="AC83" s="1088"/>
      <c r="AD83" s="1088"/>
      <c r="AE83" s="1088"/>
      <c r="AF83" s="1088"/>
      <c r="AG83" s="1088"/>
      <c r="AH83" s="1088"/>
      <c r="AI83" s="1088"/>
      <c r="AJ83" s="1088"/>
      <c r="AK83" s="1088"/>
      <c r="AL83" s="1088"/>
      <c r="AM83" s="1088"/>
      <c r="AN83" s="1088"/>
      <c r="AO83" s="1088"/>
      <c r="AP83" s="1088"/>
      <c r="AQ83" s="1088"/>
      <c r="AR83" s="1088"/>
      <c r="AS83" s="1088"/>
      <c r="AT83" s="1088"/>
      <c r="AU83" s="1088"/>
      <c r="AV83" s="1088"/>
      <c r="AW83" s="1088"/>
      <c r="AX83" s="1088"/>
      <c r="AY83" s="1088"/>
      <c r="AZ83" s="1088"/>
      <c r="BA83" s="1088"/>
      <c r="BB83" s="1088"/>
      <c r="BC83" s="1088"/>
      <c r="BD83" s="1088"/>
      <c r="BE83" s="1088"/>
      <c r="BF83" s="1088"/>
      <c r="BG83" s="1088"/>
      <c r="BH83" s="1088"/>
      <c r="BI83" s="1088"/>
      <c r="BJ83" s="1088"/>
      <c r="BK83" s="1088"/>
      <c r="BL83" s="1088"/>
      <c r="BM83" s="1088"/>
      <c r="BN83" s="1088"/>
      <c r="BO83" s="1088"/>
      <c r="BP83" s="1088"/>
      <c r="BQ83" s="1088"/>
      <c r="BR83" s="1088"/>
      <c r="BS83" s="1088"/>
      <c r="BT83" s="1088"/>
      <c r="BU83" s="1088"/>
      <c r="BV83" s="1088"/>
      <c r="BW83" s="1088"/>
      <c r="BX83" s="1088"/>
      <c r="BY83" s="1088"/>
      <c r="BZ83" s="1088"/>
      <c r="CA83" s="1088"/>
      <c r="CB83" s="1088"/>
      <c r="CC83" s="1088"/>
      <c r="CD83" s="1088"/>
      <c r="CE83" s="1088"/>
      <c r="CF83" s="1088"/>
      <c r="CG83" s="1088"/>
      <c r="CH83" s="1088"/>
      <c r="CI83" s="1088"/>
      <c r="CJ83" s="1088"/>
      <c r="CK83" s="1088"/>
      <c r="CL83" s="1088"/>
      <c r="CM83" s="1088"/>
      <c r="CN83" s="1088"/>
      <c r="CO83" s="1088"/>
      <c r="CP83" s="1088"/>
      <c r="CQ83" s="1088"/>
      <c r="CR83" s="1088"/>
      <c r="CS83" s="1088"/>
      <c r="CT83" s="1088"/>
      <c r="CU83" s="1088"/>
      <c r="CV83" s="1088"/>
      <c r="CW83" s="1088"/>
      <c r="CX83" s="1088"/>
      <c r="CY83" s="1088"/>
      <c r="CZ83" s="1088"/>
      <c r="DA83" s="1088"/>
      <c r="DB83" s="1088"/>
      <c r="DC83" s="1088"/>
      <c r="DD83" s="1087"/>
    </row>
    <row r="84" spans="2:109" ht="13.2" x14ac:dyDescent="0.2">
      <c r="DD84" s="1084"/>
      <c r="DE84" s="1084"/>
    </row>
    <row r="85" spans="2:109" ht="13.2" x14ac:dyDescent="0.2">
      <c r="DD85" s="1084"/>
      <c r="DE85" s="1084"/>
    </row>
  </sheetData>
  <sheetProtection algorithmName="SHA-512" hashValue="1CxFrndcAOTuG0aurH2gH6rnPngSQk30c2Nc2PoRs2+jsLr8ECLsFla1nkIZ1OPijbwbj7KY2LafwsirxYpVAg==" saltValue="noprKz4YpT/rTMi0eEEDrw==" spinCount="100000" sheet="1" objects="1" scenarios="1" formatCells="0"/>
  <mergeCells count="112">
    <mergeCell ref="AN55:BA58"/>
    <mergeCell ref="BB55:BO56"/>
    <mergeCell ref="BP55:BW56"/>
    <mergeCell ref="G55:H58"/>
    <mergeCell ref="I55:J56"/>
    <mergeCell ref="K55:K56"/>
    <mergeCell ref="L55:L56"/>
    <mergeCell ref="M55:M56"/>
    <mergeCell ref="N55:N56"/>
    <mergeCell ref="CN50:CU50"/>
    <mergeCell ref="CV50:DC50"/>
    <mergeCell ref="G72:J72"/>
    <mergeCell ref="AN72:BO72"/>
    <mergeCell ref="BP72:BW72"/>
    <mergeCell ref="BX72:CE72"/>
    <mergeCell ref="CF72:CM72"/>
    <mergeCell ref="CN72:CU72"/>
    <mergeCell ref="CV72:DC72"/>
    <mergeCell ref="CV53:DC54"/>
    <mergeCell ref="BB53:BO54"/>
    <mergeCell ref="BP53:BW54"/>
    <mergeCell ref="BX53:CE54"/>
    <mergeCell ref="CF53:CM54"/>
    <mergeCell ref="CN53:CU54"/>
    <mergeCell ref="G50:J50"/>
    <mergeCell ref="AN50:BO50"/>
    <mergeCell ref="BP50:BW50"/>
    <mergeCell ref="BX50:CE50"/>
    <mergeCell ref="CF50:CM50"/>
    <mergeCell ref="BP51:BW52"/>
    <mergeCell ref="BX51:CE52"/>
    <mergeCell ref="CF51:CM52"/>
    <mergeCell ref="CN51:CU52"/>
    <mergeCell ref="CV51:DC52"/>
    <mergeCell ref="I53:J54"/>
    <mergeCell ref="K53:K54"/>
    <mergeCell ref="L53:L54"/>
    <mergeCell ref="M53:M54"/>
    <mergeCell ref="N53:N54"/>
    <mergeCell ref="CV57:DC58"/>
    <mergeCell ref="AN43:DC47"/>
    <mergeCell ref="G51:H54"/>
    <mergeCell ref="I51:J52"/>
    <mergeCell ref="K51:K52"/>
    <mergeCell ref="L51:L52"/>
    <mergeCell ref="M51:M52"/>
    <mergeCell ref="N51:N52"/>
    <mergeCell ref="AN51:BA54"/>
    <mergeCell ref="BB51:BO52"/>
    <mergeCell ref="CV55:DC56"/>
    <mergeCell ref="I57:J58"/>
    <mergeCell ref="K57:K58"/>
    <mergeCell ref="L57:L58"/>
    <mergeCell ref="M57:M58"/>
    <mergeCell ref="N57:N58"/>
    <mergeCell ref="BB57:BO58"/>
    <mergeCell ref="BP57:BW58"/>
    <mergeCell ref="BX57:CE58"/>
    <mergeCell ref="CF57:CM58"/>
    <mergeCell ref="BX75:CE76"/>
    <mergeCell ref="CF75:CM76"/>
    <mergeCell ref="CN75:CU76"/>
    <mergeCell ref="BX55:CE56"/>
    <mergeCell ref="CF55:CM56"/>
    <mergeCell ref="CN55:CU56"/>
    <mergeCell ref="CN57:CU58"/>
    <mergeCell ref="CF73:CM74"/>
    <mergeCell ref="CN73:CU74"/>
    <mergeCell ref="CV73:DC74"/>
    <mergeCell ref="I75:J76"/>
    <mergeCell ref="K75:K76"/>
    <mergeCell ref="L75:L76"/>
    <mergeCell ref="M75:M76"/>
    <mergeCell ref="N75:N76"/>
    <mergeCell ref="BB75:BO76"/>
    <mergeCell ref="BP75:BW76"/>
    <mergeCell ref="G73:H76"/>
    <mergeCell ref="I73:J74"/>
    <mergeCell ref="K73:K74"/>
    <mergeCell ref="L73:L74"/>
    <mergeCell ref="M73:M74"/>
    <mergeCell ref="N73:N74"/>
    <mergeCell ref="BB79:BO80"/>
    <mergeCell ref="BP79:BW80"/>
    <mergeCell ref="BX79:CE80"/>
    <mergeCell ref="CF79:CM80"/>
    <mergeCell ref="CN79:CU80"/>
    <mergeCell ref="AN65:DC69"/>
    <mergeCell ref="AN73:BA76"/>
    <mergeCell ref="BB73:BO74"/>
    <mergeCell ref="BP73:BW74"/>
    <mergeCell ref="BX73:CE74"/>
    <mergeCell ref="BP77:BW78"/>
    <mergeCell ref="BX77:CE78"/>
    <mergeCell ref="CF77:CM78"/>
    <mergeCell ref="CN77:CU78"/>
    <mergeCell ref="CV77:DC78"/>
    <mergeCell ref="I79:J80"/>
    <mergeCell ref="K79:K80"/>
    <mergeCell ref="L79:L80"/>
    <mergeCell ref="M79:M80"/>
    <mergeCell ref="N79:N80"/>
    <mergeCell ref="CV79:DC80"/>
    <mergeCell ref="CV75:DC76"/>
    <mergeCell ref="G77:H80"/>
    <mergeCell ref="I77:J78"/>
    <mergeCell ref="K77:K78"/>
    <mergeCell ref="L77:L78"/>
    <mergeCell ref="M77:M78"/>
    <mergeCell ref="N77:N78"/>
    <mergeCell ref="AN77:BA80"/>
    <mergeCell ref="BB77:BO78"/>
  </mergeCells>
  <phoneticPr fontId="4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EF6EC-8200-47FA-A3E2-5BB884682682}">
  <sheetPr>
    <pageSetUpPr fitToPage="1"/>
  </sheetPr>
  <dimension ref="A1:DR125"/>
  <sheetViews>
    <sheetView showGridLines="0" topLeftCell="A106" zoomScaleSheetLayoutView="70" workbookViewId="0">
      <selection activeCell="AN65" sqref="AN65:DC69"/>
    </sheetView>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2" x14ac:dyDescent="0.2">
      <c r="S2" s="78"/>
      <c r="AH2" s="78"/>
    </row>
    <row r="3" spans="1: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2" x14ac:dyDescent="0.2"/>
    <row r="5" spans="1:34" ht="13.2" x14ac:dyDescent="0.2"/>
    <row r="6" spans="1:34" ht="13.2" x14ac:dyDescent="0.2"/>
    <row r="7" spans="1:34" ht="13.2" x14ac:dyDescent="0.2"/>
    <row r="8" spans="1:34" ht="13.2" x14ac:dyDescent="0.2"/>
    <row r="9" spans="1:34" ht="13.2" x14ac:dyDescent="0.2">
      <c r="AH9" s="7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97</v>
      </c>
    </row>
  </sheetData>
  <sheetProtection algorithmName="SHA-512" hashValue="6BGk5VrL7khwimgAv8YKQpwB8tqJhc4+BJcaUTwTNyDMCVUO5KJq8GrHGxKPld2ZFp2pDzDmeInj89rRjX+bbA==" saltValue="Mefg6TG3/r5V06n5bwl4RQ==" spinCount="100000" sheet="1" objects="1" scenarios="1"/>
  <phoneticPr fontId="4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3B892-E9CC-46C1-A4C0-A58482C676BD}">
  <sheetPr>
    <pageSetUpPr fitToPage="1"/>
  </sheetPr>
  <dimension ref="A1:DR125"/>
  <sheetViews>
    <sheetView showGridLines="0" topLeftCell="A58" zoomScaleSheetLayoutView="55" workbookViewId="0">
      <selection activeCell="AN65" sqref="AN65:DC69"/>
    </sheetView>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2" x14ac:dyDescent="0.2">
      <c r="S2" s="78"/>
      <c r="AH2" s="78"/>
    </row>
    <row r="3" spans="2: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2" x14ac:dyDescent="0.2"/>
    <row r="5" spans="2:34" ht="13.2" x14ac:dyDescent="0.2"/>
    <row r="6" spans="2:34" ht="13.2" x14ac:dyDescent="0.2"/>
    <row r="7" spans="2:34" ht="13.2" x14ac:dyDescent="0.2"/>
    <row r="8" spans="2:34" ht="13.2" x14ac:dyDescent="0.2"/>
    <row r="9" spans="2:34" ht="13.2" x14ac:dyDescent="0.2">
      <c r="AH9" s="7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c r="AG59" s="78"/>
      <c r="AH59" s="78"/>
    </row>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97</v>
      </c>
    </row>
  </sheetData>
  <sheetProtection algorithmName="SHA-512" hashValue="QWeMTLNT3MdrJ+GsFy1xDvOK2xDgSNGmWKAv8E4qEsIW8ENWMoIp1qMTv2r8nuEneXR3h0ScSVPGDftIDesSqg==" saltValue="RIK/G+3wV0ct0qScpFYozQ==" spinCount="100000" sheet="1" objects="1" scenarios="1"/>
  <phoneticPr fontId="4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293" customWidth="1"/>
    <col min="2" max="8" width="13.33203125" style="293" customWidth="1"/>
    <col min="9" max="16384" width="11.109375" style="293"/>
  </cols>
  <sheetData>
    <row r="1" spans="1:8" x14ac:dyDescent="0.2">
      <c r="A1" s="97"/>
      <c r="B1" s="103"/>
      <c r="C1" s="107"/>
      <c r="D1" s="113"/>
      <c r="E1" s="123"/>
      <c r="F1" s="123"/>
      <c r="G1" s="123"/>
      <c r="H1" s="157"/>
    </row>
    <row r="2" spans="1:8" x14ac:dyDescent="0.2">
      <c r="A2" s="98"/>
      <c r="B2" s="104"/>
      <c r="C2" s="300"/>
      <c r="D2" s="114" t="s">
        <v>77</v>
      </c>
      <c r="E2" s="124"/>
      <c r="F2" s="308" t="s">
        <v>520</v>
      </c>
      <c r="G2" s="148"/>
      <c r="H2" s="158"/>
    </row>
    <row r="3" spans="1:8" x14ac:dyDescent="0.2">
      <c r="A3" s="114" t="s">
        <v>480</v>
      </c>
      <c r="B3" s="106"/>
      <c r="C3" s="301"/>
      <c r="D3" s="304">
        <v>409332</v>
      </c>
      <c r="E3" s="306"/>
      <c r="F3" s="309">
        <v>200194</v>
      </c>
      <c r="G3" s="311"/>
      <c r="H3" s="314"/>
    </row>
    <row r="4" spans="1:8" x14ac:dyDescent="0.2">
      <c r="A4" s="99"/>
      <c r="B4" s="105"/>
      <c r="C4" s="302"/>
      <c r="D4" s="305">
        <v>205922</v>
      </c>
      <c r="E4" s="307"/>
      <c r="F4" s="310">
        <v>106422</v>
      </c>
      <c r="G4" s="312"/>
      <c r="H4" s="315"/>
    </row>
    <row r="5" spans="1:8" x14ac:dyDescent="0.2">
      <c r="A5" s="114" t="s">
        <v>321</v>
      </c>
      <c r="B5" s="106"/>
      <c r="C5" s="301"/>
      <c r="D5" s="304">
        <v>390610</v>
      </c>
      <c r="E5" s="306"/>
      <c r="F5" s="309">
        <v>122054</v>
      </c>
      <c r="G5" s="311"/>
      <c r="H5" s="314"/>
    </row>
    <row r="6" spans="1:8" x14ac:dyDescent="0.2">
      <c r="A6" s="99"/>
      <c r="B6" s="105"/>
      <c r="C6" s="302"/>
      <c r="D6" s="305">
        <v>178133</v>
      </c>
      <c r="E6" s="307"/>
      <c r="F6" s="310">
        <v>68298</v>
      </c>
      <c r="G6" s="312"/>
      <c r="H6" s="315"/>
    </row>
    <row r="7" spans="1:8" x14ac:dyDescent="0.2">
      <c r="A7" s="114" t="s">
        <v>133</v>
      </c>
      <c r="B7" s="106"/>
      <c r="C7" s="301"/>
      <c r="D7" s="304">
        <v>163867</v>
      </c>
      <c r="E7" s="306"/>
      <c r="F7" s="309">
        <v>111644</v>
      </c>
      <c r="G7" s="311"/>
      <c r="H7" s="314"/>
    </row>
    <row r="8" spans="1:8" x14ac:dyDescent="0.2">
      <c r="A8" s="99"/>
      <c r="B8" s="105"/>
      <c r="C8" s="302"/>
      <c r="D8" s="305">
        <v>33791</v>
      </c>
      <c r="E8" s="307"/>
      <c r="F8" s="310">
        <v>66606</v>
      </c>
      <c r="G8" s="312"/>
      <c r="H8" s="315"/>
    </row>
    <row r="9" spans="1:8" x14ac:dyDescent="0.2">
      <c r="A9" s="114" t="s">
        <v>518</v>
      </c>
      <c r="B9" s="106"/>
      <c r="C9" s="301"/>
      <c r="D9" s="304">
        <v>208640</v>
      </c>
      <c r="E9" s="306"/>
      <c r="F9" s="309">
        <v>127917</v>
      </c>
      <c r="G9" s="311"/>
      <c r="H9" s="314"/>
    </row>
    <row r="10" spans="1:8" x14ac:dyDescent="0.2">
      <c r="A10" s="99"/>
      <c r="B10" s="105"/>
      <c r="C10" s="302"/>
      <c r="D10" s="305">
        <v>42227</v>
      </c>
      <c r="E10" s="307"/>
      <c r="F10" s="310">
        <v>69746</v>
      </c>
      <c r="G10" s="312"/>
      <c r="H10" s="315"/>
    </row>
    <row r="11" spans="1:8" x14ac:dyDescent="0.2">
      <c r="A11" s="114" t="s">
        <v>519</v>
      </c>
      <c r="B11" s="106"/>
      <c r="C11" s="301"/>
      <c r="D11" s="304">
        <v>398280</v>
      </c>
      <c r="E11" s="306"/>
      <c r="F11" s="309">
        <v>135931</v>
      </c>
      <c r="G11" s="311"/>
      <c r="H11" s="314"/>
    </row>
    <row r="12" spans="1:8" x14ac:dyDescent="0.2">
      <c r="A12" s="99"/>
      <c r="B12" s="105"/>
      <c r="C12" s="303"/>
      <c r="D12" s="305">
        <v>66510</v>
      </c>
      <c r="E12" s="307"/>
      <c r="F12" s="310">
        <v>75320</v>
      </c>
      <c r="G12" s="312"/>
      <c r="H12" s="315"/>
    </row>
    <row r="13" spans="1:8" x14ac:dyDescent="0.2">
      <c r="A13" s="114"/>
      <c r="B13" s="106"/>
      <c r="C13" s="301"/>
      <c r="D13" s="304">
        <v>314146</v>
      </c>
      <c r="E13" s="306"/>
      <c r="F13" s="309">
        <v>139548</v>
      </c>
      <c r="G13" s="313"/>
      <c r="H13" s="314"/>
    </row>
    <row r="14" spans="1:8" x14ac:dyDescent="0.2">
      <c r="A14" s="99"/>
      <c r="B14" s="105"/>
      <c r="C14" s="302"/>
      <c r="D14" s="305">
        <v>105317</v>
      </c>
      <c r="E14" s="307"/>
      <c r="F14" s="310">
        <v>77278</v>
      </c>
      <c r="G14" s="312"/>
      <c r="H14" s="315"/>
    </row>
    <row r="17" spans="1:11" x14ac:dyDescent="0.2">
      <c r="A17" s="293" t="s">
        <v>23</v>
      </c>
    </row>
    <row r="18" spans="1:11" x14ac:dyDescent="0.2">
      <c r="A18" s="294"/>
      <c r="B18" s="294" t="str">
        <f>実質収支比率等に係る経年分析!F$46</f>
        <v>R02</v>
      </c>
      <c r="C18" s="294" t="str">
        <f>実質収支比率等に係る経年分析!G$46</f>
        <v>R03</v>
      </c>
      <c r="D18" s="294" t="str">
        <f>実質収支比率等に係る経年分析!H$46</f>
        <v>R04</v>
      </c>
      <c r="E18" s="294" t="str">
        <f>実質収支比率等に係る経年分析!I$46</f>
        <v>R05</v>
      </c>
      <c r="F18" s="294" t="str">
        <f>実質収支比率等に係る経年分析!J$46</f>
        <v>R06</v>
      </c>
    </row>
    <row r="19" spans="1:11" x14ac:dyDescent="0.2">
      <c r="A19" s="294" t="s">
        <v>83</v>
      </c>
      <c r="B19" s="294">
        <f>ROUND(VALUE(SUBSTITUTE(実質収支比率等に係る経年分析!F$48,"▲","-")),2)</f>
        <v>5.03</v>
      </c>
      <c r="C19" s="294">
        <f>ROUND(VALUE(SUBSTITUTE(実質収支比率等に係る経年分析!G$48,"▲","-")),2)</f>
        <v>4.3099999999999996</v>
      </c>
      <c r="D19" s="294">
        <f>ROUND(VALUE(SUBSTITUTE(実質収支比率等に係る経年分析!H$48,"▲","-")),2)</f>
        <v>3.68</v>
      </c>
      <c r="E19" s="294">
        <f>ROUND(VALUE(SUBSTITUTE(実質収支比率等に係る経年分析!I$48,"▲","-")),2)</f>
        <v>4.2</v>
      </c>
      <c r="F19" s="294">
        <f>ROUND(VALUE(SUBSTITUTE(実質収支比率等に係る経年分析!J$48,"▲","-")),2)</f>
        <v>0.88</v>
      </c>
    </row>
    <row r="20" spans="1:11" x14ac:dyDescent="0.2">
      <c r="A20" s="294" t="s">
        <v>37</v>
      </c>
      <c r="B20" s="294">
        <f>ROUND(VALUE(SUBSTITUTE(実質収支比率等に係る経年分析!F$47,"▲","-")),2)</f>
        <v>100.68</v>
      </c>
      <c r="C20" s="294">
        <f>ROUND(VALUE(SUBSTITUTE(実質収支比率等に係る経年分析!G$47,"▲","-")),2)</f>
        <v>97.66</v>
      </c>
      <c r="D20" s="294">
        <f>ROUND(VALUE(SUBSTITUTE(実質収支比率等に係る経年分析!H$47,"▲","-")),2)</f>
        <v>100.65</v>
      </c>
      <c r="E20" s="294">
        <f>ROUND(VALUE(SUBSTITUTE(実質収支比率等に係る経年分析!I$47,"▲","-")),2)</f>
        <v>103.39</v>
      </c>
      <c r="F20" s="294">
        <f>ROUND(VALUE(SUBSTITUTE(実質収支比率等に係る経年分析!J$47,"▲","-")),2)</f>
        <v>101.6</v>
      </c>
    </row>
    <row r="21" spans="1:11" x14ac:dyDescent="0.2">
      <c r="A21" s="294" t="s">
        <v>106</v>
      </c>
      <c r="B21" s="294">
        <f>IF(ISNUMBER(VALUE(SUBSTITUTE(実質収支比率等に係る経年分析!F$49,"▲","-"))),ROUND(VALUE(SUBSTITUTE(実質収支比率等に係る経年分析!F$49,"▲","-")),2),NA())</f>
        <v>17.39</v>
      </c>
      <c r="C21" s="294">
        <f>IF(ISNUMBER(VALUE(SUBSTITUTE(実質収支比率等に係る経年分析!G$49,"▲","-"))),ROUND(VALUE(SUBSTITUTE(実質収支比率等に係る経年分析!G$49,"▲","-")),2),NA())</f>
        <v>23.42</v>
      </c>
      <c r="D21" s="294">
        <f>IF(ISNUMBER(VALUE(SUBSTITUTE(実質収支比率等に係る経年分析!H$49,"▲","-"))),ROUND(VALUE(SUBSTITUTE(実質収支比率等に係る経年分析!H$49,"▲","-")),2),NA())</f>
        <v>19.46</v>
      </c>
      <c r="E21" s="294">
        <f>IF(ISNUMBER(VALUE(SUBSTITUTE(実質収支比率等に係る経年分析!I$49,"▲","-"))),ROUND(VALUE(SUBSTITUTE(実質収支比率等に係る経年分析!I$49,"▲","-")),2),NA())</f>
        <v>13.95</v>
      </c>
      <c r="F21" s="294">
        <f>IF(ISNUMBER(VALUE(SUBSTITUTE(実質収支比率等に係る経年分析!J$49,"▲","-"))),ROUND(VALUE(SUBSTITUTE(実質収支比率等に係る経年分析!J$49,"▲","-")),2),NA())</f>
        <v>7.9</v>
      </c>
    </row>
    <row r="24" spans="1:11" x14ac:dyDescent="0.2">
      <c r="A24" s="293" t="s">
        <v>95</v>
      </c>
    </row>
    <row r="25" spans="1:11" x14ac:dyDescent="0.2">
      <c r="A25" s="295"/>
      <c r="B25" s="295" t="str">
        <f>連結実質赤字比率に係る赤字・黒字の構成分析!F$33</f>
        <v>R02</v>
      </c>
      <c r="C25" s="295"/>
      <c r="D25" s="295" t="str">
        <f>連結実質赤字比率に係る赤字・黒字の構成分析!G$33</f>
        <v>R03</v>
      </c>
      <c r="E25" s="295"/>
      <c r="F25" s="295" t="str">
        <f>連結実質赤字比率に係る赤字・黒字の構成分析!H$33</f>
        <v>R04</v>
      </c>
      <c r="G25" s="295"/>
      <c r="H25" s="295" t="str">
        <f>連結実質赤字比率に係る赤字・黒字の構成分析!I$33</f>
        <v>R05</v>
      </c>
      <c r="I25" s="295"/>
      <c r="J25" s="295" t="str">
        <f>連結実質赤字比率に係る赤字・黒字の構成分析!J$33</f>
        <v>R06</v>
      </c>
      <c r="K25" s="295"/>
    </row>
    <row r="26" spans="1:11" x14ac:dyDescent="0.2">
      <c r="A26" s="295"/>
      <c r="B26" s="295" t="s">
        <v>108</v>
      </c>
      <c r="C26" s="295" t="s">
        <v>63</v>
      </c>
      <c r="D26" s="295" t="s">
        <v>108</v>
      </c>
      <c r="E26" s="295" t="s">
        <v>63</v>
      </c>
      <c r="F26" s="295" t="s">
        <v>108</v>
      </c>
      <c r="G26" s="295" t="s">
        <v>63</v>
      </c>
      <c r="H26" s="295" t="s">
        <v>108</v>
      </c>
      <c r="I26" s="295" t="s">
        <v>63</v>
      </c>
      <c r="J26" s="295" t="s">
        <v>108</v>
      </c>
      <c r="K26" s="295" t="s">
        <v>63</v>
      </c>
    </row>
    <row r="27" spans="1:11" x14ac:dyDescent="0.2">
      <c r="A27" s="295" t="str">
        <f>IF(連結実質赤字比率に係る赤字・黒字の構成分析!C$43="",NA(),連結実質赤字比率に係る赤字・黒字の構成分析!C$43)</f>
        <v>その他会計（黒字）</v>
      </c>
      <c r="B27" s="295" t="e">
        <f>IF(ROUND(VALUE(SUBSTITUTE(連結実質赤字比率に係る赤字・黒字の構成分析!F$43,"▲","-")),2)&lt;0,ABS(ROUND(VALUE(SUBSTITUTE(連結実質赤字比率に係る赤字・黒字の構成分析!F$43,"▲","-")),2)),NA())</f>
        <v>#N/A</v>
      </c>
      <c r="C27" s="295">
        <f>IF(ROUND(VALUE(SUBSTITUTE(連結実質赤字比率に係る赤字・黒字の構成分析!F$43,"▲","-")),2)&gt;=0,ABS(ROUND(VALUE(SUBSTITUTE(連結実質赤字比率に係る赤字・黒字の構成分析!F$43,"▲","-")),2)),NA())</f>
        <v>0</v>
      </c>
      <c r="D27" s="295" t="e">
        <f>IF(ROUND(VALUE(SUBSTITUTE(連結実質赤字比率に係る赤字・黒字の構成分析!G$43,"▲","-")),2)&lt;0,ABS(ROUND(VALUE(SUBSTITUTE(連結実質赤字比率に係る赤字・黒字の構成分析!G$43,"▲","-")),2)),NA())</f>
        <v>#N/A</v>
      </c>
      <c r="E27" s="295">
        <f>IF(ROUND(VALUE(SUBSTITUTE(連結実質赤字比率に係る赤字・黒字の構成分析!G$43,"▲","-")),2)&gt;=0,ABS(ROUND(VALUE(SUBSTITUTE(連結実質赤字比率に係る赤字・黒字の構成分析!G$43,"▲","-")),2)),NA())</f>
        <v>0</v>
      </c>
      <c r="F27" s="295" t="e">
        <f>IF(ROUND(VALUE(SUBSTITUTE(連結実質赤字比率に係る赤字・黒字の構成分析!H$43,"▲","-")),2)&lt;0,ABS(ROUND(VALUE(SUBSTITUTE(連結実質赤字比率に係る赤字・黒字の構成分析!H$43,"▲","-")),2)),NA())</f>
        <v>#N/A</v>
      </c>
      <c r="G27" s="295">
        <f>IF(ROUND(VALUE(SUBSTITUTE(連結実質赤字比率に係る赤字・黒字の構成分析!H$43,"▲","-")),2)&gt;=0,ABS(ROUND(VALUE(SUBSTITUTE(連結実質赤字比率に係る赤字・黒字の構成分析!H$43,"▲","-")),2)),NA())</f>
        <v>0</v>
      </c>
      <c r="H27" s="295" t="e">
        <f>IF(ROUND(VALUE(SUBSTITUTE(連結実質赤字比率に係る赤字・黒字の構成分析!I$43,"▲","-")),2)&lt;0,ABS(ROUND(VALUE(SUBSTITUTE(連結実質赤字比率に係る赤字・黒字の構成分析!I$43,"▲","-")),2)),NA())</f>
        <v>#N/A</v>
      </c>
      <c r="I27" s="295">
        <f>IF(ROUND(VALUE(SUBSTITUTE(連結実質赤字比率に係る赤字・黒字の構成分析!I$43,"▲","-")),2)&gt;=0,ABS(ROUND(VALUE(SUBSTITUTE(連結実質赤字比率に係る赤字・黒字の構成分析!I$43,"▲","-")),2)),NA())</f>
        <v>0.02</v>
      </c>
      <c r="J27" s="295" t="e">
        <f>IF(ROUND(VALUE(SUBSTITUTE(連結実質赤字比率に係る赤字・黒字の構成分析!J$43,"▲","-")),2)&lt;0,ABS(ROUND(VALUE(SUBSTITUTE(連結実質赤字比率に係る赤字・黒字の構成分析!J$43,"▲","-")),2)),NA())</f>
        <v>#VALUE!</v>
      </c>
      <c r="K27" s="295" t="e">
        <f>IF(ROUND(VALUE(SUBSTITUTE(連結実質赤字比率に係る赤字・黒字の構成分析!J$43,"▲","-")),2)&gt;=0,ABS(ROUND(VALUE(SUBSTITUTE(連結実質赤字比率に係る赤字・黒字の構成分析!J$43,"▲","-")),2)),NA())</f>
        <v>#VALUE!</v>
      </c>
    </row>
    <row r="28" spans="1:11" x14ac:dyDescent="0.2">
      <c r="A28" s="295" t="str">
        <f>IF(連結実質赤字比率に係る赤字・黒字の構成分析!C$42="",NA(),連結実質赤字比率に係る赤字・黒字の構成分析!C$42)</f>
        <v>その他会計（赤字）</v>
      </c>
      <c r="B28" s="295" t="e">
        <f>IF(ROUND(VALUE(SUBSTITUTE(連結実質赤字比率に係る赤字・黒字の構成分析!F$42,"▲","-")),2)&lt;0,ABS(ROUND(VALUE(SUBSTITUTE(連結実質赤字比率に係る赤字・黒字の構成分析!F$42,"▲","-")),2)),NA())</f>
        <v>#VALUE!</v>
      </c>
      <c r="C28" s="295" t="e">
        <f>IF(ROUND(VALUE(SUBSTITUTE(連結実質赤字比率に係る赤字・黒字の構成分析!F$42,"▲","-")),2)&gt;=0,ABS(ROUND(VALUE(SUBSTITUTE(連結実質赤字比率に係る赤字・黒字の構成分析!F$42,"▲","-")),2)),NA())</f>
        <v>#VALUE!</v>
      </c>
      <c r="D28" s="295" t="e">
        <f>IF(ROUND(VALUE(SUBSTITUTE(連結実質赤字比率に係る赤字・黒字の構成分析!G$42,"▲","-")),2)&lt;0,ABS(ROUND(VALUE(SUBSTITUTE(連結実質赤字比率に係る赤字・黒字の構成分析!G$42,"▲","-")),2)),NA())</f>
        <v>#VALUE!</v>
      </c>
      <c r="E28" s="295" t="e">
        <f>IF(ROUND(VALUE(SUBSTITUTE(連結実質赤字比率に係る赤字・黒字の構成分析!G$42,"▲","-")),2)&gt;=0,ABS(ROUND(VALUE(SUBSTITUTE(連結実質赤字比率に係る赤字・黒字の構成分析!G$42,"▲","-")),2)),NA())</f>
        <v>#VALUE!</v>
      </c>
      <c r="F28" s="295" t="e">
        <f>IF(ROUND(VALUE(SUBSTITUTE(連結実質赤字比率に係る赤字・黒字の構成分析!H$42,"▲","-")),2)&lt;0,ABS(ROUND(VALUE(SUBSTITUTE(連結実質赤字比率に係る赤字・黒字の構成分析!H$42,"▲","-")),2)),NA())</f>
        <v>#VALUE!</v>
      </c>
      <c r="G28" s="295" t="e">
        <f>IF(ROUND(VALUE(SUBSTITUTE(連結実質赤字比率に係る赤字・黒字の構成分析!H$42,"▲","-")),2)&gt;=0,ABS(ROUND(VALUE(SUBSTITUTE(連結実質赤字比率に係る赤字・黒字の構成分析!H$42,"▲","-")),2)),NA())</f>
        <v>#VALUE!</v>
      </c>
      <c r="H28" s="295" t="e">
        <f>IF(ROUND(VALUE(SUBSTITUTE(連結実質赤字比率に係る赤字・黒字の構成分析!I$42,"▲","-")),2)&lt;0,ABS(ROUND(VALUE(SUBSTITUTE(連結実質赤字比率に係る赤字・黒字の構成分析!I$42,"▲","-")),2)),NA())</f>
        <v>#VALUE!</v>
      </c>
      <c r="I28" s="295" t="e">
        <f>IF(ROUND(VALUE(SUBSTITUTE(連結実質赤字比率に係る赤字・黒字の構成分析!I$42,"▲","-")),2)&gt;=0,ABS(ROUND(VALUE(SUBSTITUTE(連結実質赤字比率に係る赤字・黒字の構成分析!I$42,"▲","-")),2)),NA())</f>
        <v>#VALUE!</v>
      </c>
      <c r="J28" s="295" t="e">
        <f>IF(ROUND(VALUE(SUBSTITUTE(連結実質赤字比率に係る赤字・黒字の構成分析!J$42,"▲","-")),2)&lt;0,ABS(ROUND(VALUE(SUBSTITUTE(連結実質赤字比率に係る赤字・黒字の構成分析!J$42,"▲","-")),2)),NA())</f>
        <v>#VALUE!</v>
      </c>
      <c r="K28" s="295" t="e">
        <f>IF(ROUND(VALUE(SUBSTITUTE(連結実質赤字比率に係る赤字・黒字の構成分析!J$42,"▲","-")),2)&gt;=0,ABS(ROUND(VALUE(SUBSTITUTE(連結実質赤字比率に係る赤字・黒字の構成分析!J$42,"▲","-")),2)),NA())</f>
        <v>#VALUE!</v>
      </c>
    </row>
    <row r="29" spans="1:11" x14ac:dyDescent="0.2">
      <c r="A29" s="295" t="e">
        <f>IF(連結実質赤字比率に係る赤字・黒字の構成分析!C$41="",NA(),連結実質赤字比率に係る赤字・黒字の構成分析!C$41)</f>
        <v>#N/A</v>
      </c>
      <c r="B29" s="295" t="e">
        <f>IF(ROUND(VALUE(SUBSTITUTE(連結実質赤字比率に係る赤字・黒字の構成分析!F$41,"▲","-")),2)&lt;0,ABS(ROUND(VALUE(SUBSTITUTE(連結実質赤字比率に係る赤字・黒字の構成分析!F$41,"▲","-")),2)),NA())</f>
        <v>#VALUE!</v>
      </c>
      <c r="C29" s="295" t="e">
        <f>IF(ROUND(VALUE(SUBSTITUTE(連結実質赤字比率に係る赤字・黒字の構成分析!F$41,"▲","-")),2)&gt;=0,ABS(ROUND(VALUE(SUBSTITUTE(連結実質赤字比率に係る赤字・黒字の構成分析!F$41,"▲","-")),2)),NA())</f>
        <v>#VALUE!</v>
      </c>
      <c r="D29" s="295" t="e">
        <f>IF(ROUND(VALUE(SUBSTITUTE(連結実質赤字比率に係る赤字・黒字の構成分析!G$41,"▲","-")),2)&lt;0,ABS(ROUND(VALUE(SUBSTITUTE(連結実質赤字比率に係る赤字・黒字の構成分析!G$41,"▲","-")),2)),NA())</f>
        <v>#VALUE!</v>
      </c>
      <c r="E29" s="295" t="e">
        <f>IF(ROUND(VALUE(SUBSTITUTE(連結実質赤字比率に係る赤字・黒字の構成分析!G$41,"▲","-")),2)&gt;=0,ABS(ROUND(VALUE(SUBSTITUTE(連結実質赤字比率に係る赤字・黒字の構成分析!G$41,"▲","-")),2)),NA())</f>
        <v>#VALUE!</v>
      </c>
      <c r="F29" s="295" t="e">
        <f>IF(ROUND(VALUE(SUBSTITUTE(連結実質赤字比率に係る赤字・黒字の構成分析!H$41,"▲","-")),2)&lt;0,ABS(ROUND(VALUE(SUBSTITUTE(連結実質赤字比率に係る赤字・黒字の構成分析!H$41,"▲","-")),2)),NA())</f>
        <v>#VALUE!</v>
      </c>
      <c r="G29" s="295" t="e">
        <f>IF(ROUND(VALUE(SUBSTITUTE(連結実質赤字比率に係る赤字・黒字の構成分析!H$41,"▲","-")),2)&gt;=0,ABS(ROUND(VALUE(SUBSTITUTE(連結実質赤字比率に係る赤字・黒字の構成分析!H$41,"▲","-")),2)),NA())</f>
        <v>#VALUE!</v>
      </c>
      <c r="H29" s="295" t="e">
        <f>IF(ROUND(VALUE(SUBSTITUTE(連結実質赤字比率に係る赤字・黒字の構成分析!I$41,"▲","-")),2)&lt;0,ABS(ROUND(VALUE(SUBSTITUTE(連結実質赤字比率に係る赤字・黒字の構成分析!I$41,"▲","-")),2)),NA())</f>
        <v>#VALUE!</v>
      </c>
      <c r="I29" s="295" t="e">
        <f>IF(ROUND(VALUE(SUBSTITUTE(連結実質赤字比率に係る赤字・黒字の構成分析!I$41,"▲","-")),2)&gt;=0,ABS(ROUND(VALUE(SUBSTITUTE(連結実質赤字比率に係る赤字・黒字の構成分析!I$41,"▲","-")),2)),NA())</f>
        <v>#VALUE!</v>
      </c>
      <c r="J29" s="295" t="e">
        <f>IF(ROUND(VALUE(SUBSTITUTE(連結実質赤字比率に係る赤字・黒字の構成分析!J$41,"▲","-")),2)&lt;0,ABS(ROUND(VALUE(SUBSTITUTE(連結実質赤字比率に係る赤字・黒字の構成分析!J$41,"▲","-")),2)),NA())</f>
        <v>#VALUE!</v>
      </c>
      <c r="K29" s="295" t="e">
        <f>IF(ROUND(VALUE(SUBSTITUTE(連結実質赤字比率に係る赤字・黒字の構成分析!J$41,"▲","-")),2)&gt;=0,ABS(ROUND(VALUE(SUBSTITUTE(連結実質赤字比率に係る赤字・黒字の構成分析!J$41,"▲","-")),2)),NA())</f>
        <v>#VALUE!</v>
      </c>
    </row>
    <row r="30" spans="1:11" x14ac:dyDescent="0.2">
      <c r="A30" s="295" t="str">
        <f>IF(連結実質赤字比率に係る赤字・黒字の構成分析!C$40="",NA(),連結実質赤字比率に係る赤字・黒字の構成分析!C$40)</f>
        <v>津野町国民健康保険事業特別会計（直営診療施設勘定）</v>
      </c>
      <c r="B30" s="295" t="e">
        <f>IF(ROUND(VALUE(SUBSTITUTE(連結実質赤字比率に係る赤字・黒字の構成分析!F$40,"▲","-")),2)&lt;0,ABS(ROUND(VALUE(SUBSTITUTE(連結実質赤字比率に係る赤字・黒字の構成分析!F$40,"▲","-")),2)),NA())</f>
        <v>#N/A</v>
      </c>
      <c r="C30" s="295">
        <f>IF(ROUND(VALUE(SUBSTITUTE(連結実質赤字比率に係る赤字・黒字の構成分析!F$40,"▲","-")),2)&gt;=0,ABS(ROUND(VALUE(SUBSTITUTE(連結実質赤字比率に係る赤字・黒字の構成分析!F$40,"▲","-")),2)),NA())</f>
        <v>0</v>
      </c>
      <c r="D30" s="295" t="e">
        <f>IF(ROUND(VALUE(SUBSTITUTE(連結実質赤字比率に係る赤字・黒字の構成分析!G$40,"▲","-")),2)&lt;0,ABS(ROUND(VALUE(SUBSTITUTE(連結実質赤字比率に係る赤字・黒字の構成分析!G$40,"▲","-")),2)),NA())</f>
        <v>#N/A</v>
      </c>
      <c r="E30" s="295">
        <f>IF(ROUND(VALUE(SUBSTITUTE(連結実質赤字比率に係る赤字・黒字の構成分析!G$40,"▲","-")),2)&gt;=0,ABS(ROUND(VALUE(SUBSTITUTE(連結実質赤字比率に係る赤字・黒字の構成分析!G$40,"▲","-")),2)),NA())</f>
        <v>0</v>
      </c>
      <c r="F30" s="295" t="e">
        <f>IF(ROUND(VALUE(SUBSTITUTE(連結実質赤字比率に係る赤字・黒字の構成分析!H$40,"▲","-")),2)&lt;0,ABS(ROUND(VALUE(SUBSTITUTE(連結実質赤字比率に係る赤字・黒字の構成分析!H$40,"▲","-")),2)),NA())</f>
        <v>#N/A</v>
      </c>
      <c r="G30" s="295">
        <f>IF(ROUND(VALUE(SUBSTITUTE(連結実質赤字比率に係る赤字・黒字の構成分析!H$40,"▲","-")),2)&gt;=0,ABS(ROUND(VALUE(SUBSTITUTE(連結実質赤字比率に係る赤字・黒字の構成分析!H$40,"▲","-")),2)),NA())</f>
        <v>0</v>
      </c>
      <c r="H30" s="295" t="e">
        <f>IF(ROUND(VALUE(SUBSTITUTE(連結実質赤字比率に係る赤字・黒字の構成分析!I$40,"▲","-")),2)&lt;0,ABS(ROUND(VALUE(SUBSTITUTE(連結実質赤字比率に係る赤字・黒字の構成分析!I$40,"▲","-")),2)),NA())</f>
        <v>#N/A</v>
      </c>
      <c r="I30" s="295">
        <f>IF(ROUND(VALUE(SUBSTITUTE(連結実質赤字比率に係る赤字・黒字の構成分析!I$40,"▲","-")),2)&gt;=0,ABS(ROUND(VALUE(SUBSTITUTE(連結実質赤字比率に係る赤字・黒字の構成分析!I$40,"▲","-")),2)),NA())</f>
        <v>0</v>
      </c>
      <c r="J30" s="295" t="e">
        <f>IF(ROUND(VALUE(SUBSTITUTE(連結実質赤字比率に係る赤字・黒字の構成分析!J$40,"▲","-")),2)&lt;0,ABS(ROUND(VALUE(SUBSTITUTE(連結実質赤字比率に係る赤字・黒字の構成分析!J$40,"▲","-")),2)),NA())</f>
        <v>#N/A</v>
      </c>
      <c r="K30" s="295">
        <f>IF(ROUND(VALUE(SUBSTITUTE(連結実質赤字比率に係る赤字・黒字の構成分析!J$40,"▲","-")),2)&gt;=0,ABS(ROUND(VALUE(SUBSTITUTE(連結実質赤字比率に係る赤字・黒字の構成分析!J$40,"▲","-")),2)),NA())</f>
        <v>0</v>
      </c>
    </row>
    <row r="31" spans="1:11" x14ac:dyDescent="0.2">
      <c r="A31" s="295" t="str">
        <f>IF(連結実質赤字比率に係る赤字・黒字の構成分析!C$39="",NA(),連結実質赤字比率に係る赤字・黒字の構成分析!C$39)</f>
        <v>津野町後期高齢者医療特別会計</v>
      </c>
      <c r="B31" s="295" t="e">
        <f>IF(ROUND(VALUE(SUBSTITUTE(連結実質赤字比率に係る赤字・黒字の構成分析!F$39,"▲","-")),2)&lt;0,ABS(ROUND(VALUE(SUBSTITUTE(連結実質赤字比率に係る赤字・黒字の構成分析!F$39,"▲","-")),2)),NA())</f>
        <v>#N/A</v>
      </c>
      <c r="C31" s="295">
        <f>IF(ROUND(VALUE(SUBSTITUTE(連結実質赤字比率に係る赤字・黒字の構成分析!F$39,"▲","-")),2)&gt;=0,ABS(ROUND(VALUE(SUBSTITUTE(連結実質赤字比率に係る赤字・黒字の構成分析!F$39,"▲","-")),2)),NA())</f>
        <v>0.01</v>
      </c>
      <c r="D31" s="295" t="e">
        <f>IF(ROUND(VALUE(SUBSTITUTE(連結実質赤字比率に係る赤字・黒字の構成分析!G$39,"▲","-")),2)&lt;0,ABS(ROUND(VALUE(SUBSTITUTE(連結実質赤字比率に係る赤字・黒字の構成分析!G$39,"▲","-")),2)),NA())</f>
        <v>#N/A</v>
      </c>
      <c r="E31" s="295">
        <f>IF(ROUND(VALUE(SUBSTITUTE(連結実質赤字比率に係る赤字・黒字の構成分析!G$39,"▲","-")),2)&gt;=0,ABS(ROUND(VALUE(SUBSTITUTE(連結実質赤字比率に係る赤字・黒字の構成分析!G$39,"▲","-")),2)),NA())</f>
        <v>0.02</v>
      </c>
      <c r="F31" s="295" t="e">
        <f>IF(ROUND(VALUE(SUBSTITUTE(連結実質赤字比率に係る赤字・黒字の構成分析!H$39,"▲","-")),2)&lt;0,ABS(ROUND(VALUE(SUBSTITUTE(連結実質赤字比率に係る赤字・黒字の構成分析!H$39,"▲","-")),2)),NA())</f>
        <v>#N/A</v>
      </c>
      <c r="G31" s="295">
        <f>IF(ROUND(VALUE(SUBSTITUTE(連結実質赤字比率に係る赤字・黒字の構成分析!H$39,"▲","-")),2)&gt;=0,ABS(ROUND(VALUE(SUBSTITUTE(連結実質赤字比率に係る赤字・黒字の構成分析!H$39,"▲","-")),2)),NA())</f>
        <v>0.02</v>
      </c>
      <c r="H31" s="295" t="e">
        <f>IF(ROUND(VALUE(SUBSTITUTE(連結実質赤字比率に係る赤字・黒字の構成分析!I$39,"▲","-")),2)&lt;0,ABS(ROUND(VALUE(SUBSTITUTE(連結実質赤字比率に係る赤字・黒字の構成分析!I$39,"▲","-")),2)),NA())</f>
        <v>#N/A</v>
      </c>
      <c r="I31" s="295">
        <f>IF(ROUND(VALUE(SUBSTITUTE(連結実質赤字比率に係る赤字・黒字の構成分析!I$39,"▲","-")),2)&gt;=0,ABS(ROUND(VALUE(SUBSTITUTE(連結実質赤字比率に係る赤字・黒字の構成分析!I$39,"▲","-")),2)),NA())</f>
        <v>0.03</v>
      </c>
      <c r="J31" s="295" t="e">
        <f>IF(ROUND(VALUE(SUBSTITUTE(連結実質赤字比率に係る赤字・黒字の構成分析!J$39,"▲","-")),2)&lt;0,ABS(ROUND(VALUE(SUBSTITUTE(連結実質赤字比率に係る赤字・黒字の構成分析!J$39,"▲","-")),2)),NA())</f>
        <v>#N/A</v>
      </c>
      <c r="K31" s="295">
        <f>IF(ROUND(VALUE(SUBSTITUTE(連結実質赤字比率に係る赤字・黒字の構成分析!J$39,"▲","-")),2)&gt;=0,ABS(ROUND(VALUE(SUBSTITUTE(連結実質赤字比率に係る赤字・黒字の構成分析!J$39,"▲","-")),2)),NA())</f>
        <v>0.04</v>
      </c>
    </row>
    <row r="32" spans="1:11" x14ac:dyDescent="0.2">
      <c r="A32" s="295" t="str">
        <f>IF(連結実質赤字比率に係る赤字・黒字の構成分析!C$38="",NA(),連結実質赤字比率に係る赤字・黒字の構成分析!C$38)</f>
        <v>津野町介護保険事業特別会計</v>
      </c>
      <c r="B32" s="295" t="e">
        <f>IF(ROUND(VALUE(SUBSTITUTE(連結実質赤字比率に係る赤字・黒字の構成分析!F$38,"▲","-")),2)&lt;0,ABS(ROUND(VALUE(SUBSTITUTE(連結実質赤字比率に係る赤字・黒字の構成分析!F$38,"▲","-")),2)),NA())</f>
        <v>#N/A</v>
      </c>
      <c r="C32" s="295">
        <f>IF(ROUND(VALUE(SUBSTITUTE(連結実質赤字比率に係る赤字・黒字の構成分析!F$38,"▲","-")),2)&gt;=0,ABS(ROUND(VALUE(SUBSTITUTE(連結実質赤字比率に係る赤字・黒字の構成分析!F$38,"▲","-")),2)),NA())</f>
        <v>0.25</v>
      </c>
      <c r="D32" s="295" t="e">
        <f>IF(ROUND(VALUE(SUBSTITUTE(連結実質赤字比率に係る赤字・黒字の構成分析!G$38,"▲","-")),2)&lt;0,ABS(ROUND(VALUE(SUBSTITUTE(連結実質赤字比率に係る赤字・黒字の構成分析!G$38,"▲","-")),2)),NA())</f>
        <v>#N/A</v>
      </c>
      <c r="E32" s="295">
        <f>IF(ROUND(VALUE(SUBSTITUTE(連結実質赤字比率に係る赤字・黒字の構成分析!G$38,"▲","-")),2)&gt;=0,ABS(ROUND(VALUE(SUBSTITUTE(連結実質赤字比率に係る赤字・黒字の構成分析!G$38,"▲","-")),2)),NA())</f>
        <v>0.02</v>
      </c>
      <c r="F32" s="295" t="e">
        <f>IF(ROUND(VALUE(SUBSTITUTE(連結実質赤字比率に係る赤字・黒字の構成分析!H$38,"▲","-")),2)&lt;0,ABS(ROUND(VALUE(SUBSTITUTE(連結実質赤字比率に係る赤字・黒字の構成分析!H$38,"▲","-")),2)),NA())</f>
        <v>#N/A</v>
      </c>
      <c r="G32" s="295">
        <f>IF(ROUND(VALUE(SUBSTITUTE(連結実質赤字比率に係る赤字・黒字の構成分析!H$38,"▲","-")),2)&gt;=0,ABS(ROUND(VALUE(SUBSTITUTE(連結実質赤字比率に係る赤字・黒字の構成分析!H$38,"▲","-")),2)),NA())</f>
        <v>0.32</v>
      </c>
      <c r="H32" s="295" t="e">
        <f>IF(ROUND(VALUE(SUBSTITUTE(連結実質赤字比率に係る赤字・黒字の構成分析!I$38,"▲","-")),2)&lt;0,ABS(ROUND(VALUE(SUBSTITUTE(連結実質赤字比率に係る赤字・黒字の構成分析!I$38,"▲","-")),2)),NA())</f>
        <v>#N/A</v>
      </c>
      <c r="I32" s="295">
        <f>IF(ROUND(VALUE(SUBSTITUTE(連結実質赤字比率に係る赤字・黒字の構成分析!I$38,"▲","-")),2)&gt;=0,ABS(ROUND(VALUE(SUBSTITUTE(連結実質赤字比率に係る赤字・黒字の構成分析!I$38,"▲","-")),2)),NA())</f>
        <v>0.12</v>
      </c>
      <c r="J32" s="295" t="e">
        <f>IF(ROUND(VALUE(SUBSTITUTE(連結実質赤字比率に係る赤字・黒字の構成分析!J$38,"▲","-")),2)&lt;0,ABS(ROUND(VALUE(SUBSTITUTE(連結実質赤字比率に係る赤字・黒字の構成分析!J$38,"▲","-")),2)),NA())</f>
        <v>#N/A</v>
      </c>
      <c r="K32" s="295">
        <f>IF(ROUND(VALUE(SUBSTITUTE(連結実質赤字比率に係る赤字・黒字の構成分析!J$38,"▲","-")),2)&gt;=0,ABS(ROUND(VALUE(SUBSTITUTE(連結実質赤字比率に係る赤字・黒字の構成分析!J$38,"▲","-")),2)),NA())</f>
        <v>0.12</v>
      </c>
    </row>
    <row r="33" spans="1:16" x14ac:dyDescent="0.2">
      <c r="A33" s="295" t="str">
        <f>IF(連結実質赤字比率に係る赤字・黒字の構成分析!C$37="",NA(),連結実質赤字比率に係る赤字・黒字の構成分析!C$37)</f>
        <v>津野町国民健康保険事業特別会計（事業勘定）</v>
      </c>
      <c r="B33" s="295" t="e">
        <f>IF(ROUND(VALUE(SUBSTITUTE(連結実質赤字比率に係る赤字・黒字の構成分析!F$37,"▲","-")),2)&lt;0,ABS(ROUND(VALUE(SUBSTITUTE(連結実質赤字比率に係る赤字・黒字の構成分析!F$37,"▲","-")),2)),NA())</f>
        <v>#N/A</v>
      </c>
      <c r="C33" s="295">
        <f>IF(ROUND(VALUE(SUBSTITUTE(連結実質赤字比率に係る赤字・黒字の構成分析!F$37,"▲","-")),2)&gt;=0,ABS(ROUND(VALUE(SUBSTITUTE(連結実質赤字比率に係る赤字・黒字の構成分析!F$37,"▲","-")),2)),NA())</f>
        <v>0.55000000000000004</v>
      </c>
      <c r="D33" s="295" t="e">
        <f>IF(ROUND(VALUE(SUBSTITUTE(連結実質赤字比率に係る赤字・黒字の構成分析!G$37,"▲","-")),2)&lt;0,ABS(ROUND(VALUE(SUBSTITUTE(連結実質赤字比率に係る赤字・黒字の構成分析!G$37,"▲","-")),2)),NA())</f>
        <v>#N/A</v>
      </c>
      <c r="E33" s="295">
        <f>IF(ROUND(VALUE(SUBSTITUTE(連結実質赤字比率に係る赤字・黒字の構成分析!G$37,"▲","-")),2)&gt;=0,ABS(ROUND(VALUE(SUBSTITUTE(連結実質赤字比率に係る赤字・黒字の構成分析!G$37,"▲","-")),2)),NA())</f>
        <v>0.61</v>
      </c>
      <c r="F33" s="295" t="e">
        <f>IF(ROUND(VALUE(SUBSTITUTE(連結実質赤字比率に係る赤字・黒字の構成分析!H$37,"▲","-")),2)&lt;0,ABS(ROUND(VALUE(SUBSTITUTE(連結実質赤字比率に係る赤字・黒字の構成分析!H$37,"▲","-")),2)),NA())</f>
        <v>#N/A</v>
      </c>
      <c r="G33" s="295">
        <f>IF(ROUND(VALUE(SUBSTITUTE(連結実質赤字比率に係る赤字・黒字の構成分析!H$37,"▲","-")),2)&gt;=0,ABS(ROUND(VALUE(SUBSTITUTE(連結実質赤字比率に係る赤字・黒字の構成分析!H$37,"▲","-")),2)),NA())</f>
        <v>0.95</v>
      </c>
      <c r="H33" s="295" t="e">
        <f>IF(ROUND(VALUE(SUBSTITUTE(連結実質赤字比率に係る赤字・黒字の構成分析!I$37,"▲","-")),2)&lt;0,ABS(ROUND(VALUE(SUBSTITUTE(連結実質赤字比率に係る赤字・黒字の構成分析!I$37,"▲","-")),2)),NA())</f>
        <v>#N/A</v>
      </c>
      <c r="I33" s="295">
        <f>IF(ROUND(VALUE(SUBSTITUTE(連結実質赤字比率に係る赤字・黒字の構成分析!I$37,"▲","-")),2)&gt;=0,ABS(ROUND(VALUE(SUBSTITUTE(連結実質赤字比率に係る赤字・黒字の構成分析!I$37,"▲","-")),2)),NA())</f>
        <v>1.24</v>
      </c>
      <c r="J33" s="295" t="e">
        <f>IF(ROUND(VALUE(SUBSTITUTE(連結実質赤字比率に係る赤字・黒字の構成分析!J$37,"▲","-")),2)&lt;0,ABS(ROUND(VALUE(SUBSTITUTE(連結実質赤字比率に係る赤字・黒字の構成分析!J$37,"▲","-")),2)),NA())</f>
        <v>#N/A</v>
      </c>
      <c r="K33" s="295">
        <f>IF(ROUND(VALUE(SUBSTITUTE(連結実質赤字比率に係る赤字・黒字の構成分析!J$37,"▲","-")),2)&gt;=0,ABS(ROUND(VALUE(SUBSTITUTE(連結実質赤字比率に係る赤字・黒字の構成分析!J$37,"▲","-")),2)),NA())</f>
        <v>0.5</v>
      </c>
    </row>
    <row r="34" spans="1:16" x14ac:dyDescent="0.2">
      <c r="A34" s="295" t="str">
        <f>IF(連結実質赤字比率に係る赤字・黒字の構成分析!C$36="",NA(),連結実質赤字比率に係る赤字・黒字の構成分析!C$36)</f>
        <v>津野町個別合併処理浄化槽整備事業会計</v>
      </c>
      <c r="B34" s="295" t="e">
        <f>IF(ROUND(VALUE(SUBSTITUTE(連結実質赤字比率に係る赤字・黒字の構成分析!F$36,"▲","-")),2)&lt;0,ABS(ROUND(VALUE(SUBSTITUTE(連結実質赤字比率に係る赤字・黒字の構成分析!F$36,"▲","-")),2)),NA())</f>
        <v>#VALUE!</v>
      </c>
      <c r="C34" s="295" t="e">
        <f>IF(ROUND(VALUE(SUBSTITUTE(連結実質赤字比率に係る赤字・黒字の構成分析!F$36,"▲","-")),2)&gt;=0,ABS(ROUND(VALUE(SUBSTITUTE(連結実質赤字比率に係る赤字・黒字の構成分析!F$36,"▲","-")),2)),NA())</f>
        <v>#VALUE!</v>
      </c>
      <c r="D34" s="295" t="e">
        <f>IF(ROUND(VALUE(SUBSTITUTE(連結実質赤字比率に係る赤字・黒字の構成分析!G$36,"▲","-")),2)&lt;0,ABS(ROUND(VALUE(SUBSTITUTE(連結実質赤字比率に係る赤字・黒字の構成分析!G$36,"▲","-")),2)),NA())</f>
        <v>#VALUE!</v>
      </c>
      <c r="E34" s="295" t="e">
        <f>IF(ROUND(VALUE(SUBSTITUTE(連結実質赤字比率に係る赤字・黒字の構成分析!G$36,"▲","-")),2)&gt;=0,ABS(ROUND(VALUE(SUBSTITUTE(連結実質赤字比率に係る赤字・黒字の構成分析!G$36,"▲","-")),2)),NA())</f>
        <v>#VALUE!</v>
      </c>
      <c r="F34" s="295" t="e">
        <f>IF(ROUND(VALUE(SUBSTITUTE(連結実質赤字比率に係る赤字・黒字の構成分析!H$36,"▲","-")),2)&lt;0,ABS(ROUND(VALUE(SUBSTITUTE(連結実質赤字比率に係る赤字・黒字の構成分析!H$36,"▲","-")),2)),NA())</f>
        <v>#VALUE!</v>
      </c>
      <c r="G34" s="295" t="e">
        <f>IF(ROUND(VALUE(SUBSTITUTE(連結実質赤字比率に係る赤字・黒字の構成分析!H$36,"▲","-")),2)&gt;=0,ABS(ROUND(VALUE(SUBSTITUTE(連結実質赤字比率に係る赤字・黒字の構成分析!H$36,"▲","-")),2)),NA())</f>
        <v>#VALUE!</v>
      </c>
      <c r="H34" s="295" t="e">
        <f>IF(ROUND(VALUE(SUBSTITUTE(連結実質赤字比率に係る赤字・黒字の構成分析!I$36,"▲","-")),2)&lt;0,ABS(ROUND(VALUE(SUBSTITUTE(連結実質赤字比率に係る赤字・黒字の構成分析!I$36,"▲","-")),2)),NA())</f>
        <v>#VALUE!</v>
      </c>
      <c r="I34" s="295" t="e">
        <f>IF(ROUND(VALUE(SUBSTITUTE(連結実質赤字比率に係る赤字・黒字の構成分析!I$36,"▲","-")),2)&gt;=0,ABS(ROUND(VALUE(SUBSTITUTE(連結実質赤字比率に係る赤字・黒字の構成分析!I$36,"▲","-")),2)),NA())</f>
        <v>#VALUE!</v>
      </c>
      <c r="J34" s="295" t="e">
        <f>IF(ROUND(VALUE(SUBSTITUTE(連結実質赤字比率に係る赤字・黒字の構成分析!J$36,"▲","-")),2)&lt;0,ABS(ROUND(VALUE(SUBSTITUTE(連結実質赤字比率に係る赤字・黒字の構成分析!J$36,"▲","-")),2)),NA())</f>
        <v>#N/A</v>
      </c>
      <c r="K34" s="295">
        <f>IF(ROUND(VALUE(SUBSTITUTE(連結実質赤字比率に係る赤字・黒字の構成分析!J$36,"▲","-")),2)&gt;=0,ABS(ROUND(VALUE(SUBSTITUTE(連結実質赤字比率に係る赤字・黒字の構成分析!J$36,"▲","-")),2)),NA())</f>
        <v>0.64</v>
      </c>
    </row>
    <row r="35" spans="1:16" x14ac:dyDescent="0.2">
      <c r="A35" s="295" t="str">
        <f>IF(連結実質赤字比率に係る赤字・黒字の構成分析!C$35="",NA(),連結実質赤字比率に係る赤字・黒字の構成分析!C$35)</f>
        <v>一般会計</v>
      </c>
      <c r="B35" s="295" t="e">
        <f>IF(ROUND(VALUE(SUBSTITUTE(連結実質赤字比率に係る赤字・黒字の構成分析!F$35,"▲","-")),2)&lt;0,ABS(ROUND(VALUE(SUBSTITUTE(連結実質赤字比率に係る赤字・黒字の構成分析!F$35,"▲","-")),2)),NA())</f>
        <v>#N/A</v>
      </c>
      <c r="C35" s="295">
        <f>IF(ROUND(VALUE(SUBSTITUTE(連結実質赤字比率に係る赤字・黒字の構成分析!F$35,"▲","-")),2)&gt;=0,ABS(ROUND(VALUE(SUBSTITUTE(連結実質赤字比率に係る赤字・黒字の構成分析!F$35,"▲","-")),2)),NA())</f>
        <v>5.03</v>
      </c>
      <c r="D35" s="295" t="e">
        <f>IF(ROUND(VALUE(SUBSTITUTE(連結実質赤字比率に係る赤字・黒字の構成分析!G$35,"▲","-")),2)&lt;0,ABS(ROUND(VALUE(SUBSTITUTE(連結実質赤字比率に係る赤字・黒字の構成分析!G$35,"▲","-")),2)),NA())</f>
        <v>#N/A</v>
      </c>
      <c r="E35" s="295">
        <f>IF(ROUND(VALUE(SUBSTITUTE(連結実質赤字比率に係る赤字・黒字の構成分析!G$35,"▲","-")),2)&gt;=0,ABS(ROUND(VALUE(SUBSTITUTE(連結実質赤字比率に係る赤字・黒字の構成分析!G$35,"▲","-")),2)),NA())</f>
        <v>4.3099999999999996</v>
      </c>
      <c r="F35" s="295" t="e">
        <f>IF(ROUND(VALUE(SUBSTITUTE(連結実質赤字比率に係る赤字・黒字の構成分析!H$35,"▲","-")),2)&lt;0,ABS(ROUND(VALUE(SUBSTITUTE(連結実質赤字比率に係る赤字・黒字の構成分析!H$35,"▲","-")),2)),NA())</f>
        <v>#N/A</v>
      </c>
      <c r="G35" s="295">
        <f>IF(ROUND(VALUE(SUBSTITUTE(連結実質赤字比率に係る赤字・黒字の構成分析!H$35,"▲","-")),2)&gt;=0,ABS(ROUND(VALUE(SUBSTITUTE(連結実質赤字比率に係る赤字・黒字の構成分析!H$35,"▲","-")),2)),NA())</f>
        <v>3.67</v>
      </c>
      <c r="H35" s="295" t="e">
        <f>IF(ROUND(VALUE(SUBSTITUTE(連結実質赤字比率に係る赤字・黒字の構成分析!I$35,"▲","-")),2)&lt;0,ABS(ROUND(VALUE(SUBSTITUTE(連結実質赤字比率に係る赤字・黒字の構成分析!I$35,"▲","-")),2)),NA())</f>
        <v>#N/A</v>
      </c>
      <c r="I35" s="295">
        <f>IF(ROUND(VALUE(SUBSTITUTE(連結実質赤字比率に係る赤字・黒字の構成分析!I$35,"▲","-")),2)&gt;=0,ABS(ROUND(VALUE(SUBSTITUTE(連結実質赤字比率に係る赤字・黒字の構成分析!I$35,"▲","-")),2)),NA())</f>
        <v>4.1900000000000004</v>
      </c>
      <c r="J35" s="295" t="e">
        <f>IF(ROUND(VALUE(SUBSTITUTE(連結実質赤字比率に係る赤字・黒字の構成分析!J$35,"▲","-")),2)&lt;0,ABS(ROUND(VALUE(SUBSTITUTE(連結実質赤字比率に係る赤字・黒字の構成分析!J$35,"▲","-")),2)),NA())</f>
        <v>#N/A</v>
      </c>
      <c r="K35" s="295">
        <f>IF(ROUND(VALUE(SUBSTITUTE(連結実質赤字比率に係る赤字・黒字の構成分析!J$35,"▲","-")),2)&gt;=0,ABS(ROUND(VALUE(SUBSTITUTE(連結実質赤字比率に係る赤字・黒字の構成分析!J$35,"▲","-")),2)),NA())</f>
        <v>0.87</v>
      </c>
    </row>
    <row r="36" spans="1:16" x14ac:dyDescent="0.2">
      <c r="A36" s="295" t="str">
        <f>IF(連結実質赤字比率に係る赤字・黒字の構成分析!C$34="",NA(),連結実質赤字比率に係る赤字・黒字の構成分析!C$34)</f>
        <v>津野町簡易水道事業会計</v>
      </c>
      <c r="B36" s="295" t="e">
        <f>IF(ROUND(VALUE(SUBSTITUTE(連結実質赤字比率に係る赤字・黒字の構成分析!F$34,"▲","-")),2)&lt;0,ABS(ROUND(VALUE(SUBSTITUTE(連結実質赤字比率に係る赤字・黒字の構成分析!F$34,"▲","-")),2)),NA())</f>
        <v>#VALUE!</v>
      </c>
      <c r="C36" s="295" t="e">
        <f>IF(ROUND(VALUE(SUBSTITUTE(連結実質赤字比率に係る赤字・黒字の構成分析!F$34,"▲","-")),2)&gt;=0,ABS(ROUND(VALUE(SUBSTITUTE(連結実質赤字比率に係る赤字・黒字の構成分析!F$34,"▲","-")),2)),NA())</f>
        <v>#VALUE!</v>
      </c>
      <c r="D36" s="295" t="e">
        <f>IF(ROUND(VALUE(SUBSTITUTE(連結実質赤字比率に係る赤字・黒字の構成分析!G$34,"▲","-")),2)&lt;0,ABS(ROUND(VALUE(SUBSTITUTE(連結実質赤字比率に係る赤字・黒字の構成分析!G$34,"▲","-")),2)),NA())</f>
        <v>#VALUE!</v>
      </c>
      <c r="E36" s="295" t="e">
        <f>IF(ROUND(VALUE(SUBSTITUTE(連結実質赤字比率に係る赤字・黒字の構成分析!G$34,"▲","-")),2)&gt;=0,ABS(ROUND(VALUE(SUBSTITUTE(連結実質赤字比率に係る赤字・黒字の構成分析!G$34,"▲","-")),2)),NA())</f>
        <v>#VALUE!</v>
      </c>
      <c r="F36" s="295" t="e">
        <f>IF(ROUND(VALUE(SUBSTITUTE(連結実質赤字比率に係る赤字・黒字の構成分析!H$34,"▲","-")),2)&lt;0,ABS(ROUND(VALUE(SUBSTITUTE(連結実質赤字比率に係る赤字・黒字の構成分析!H$34,"▲","-")),2)),NA())</f>
        <v>#VALUE!</v>
      </c>
      <c r="G36" s="295" t="e">
        <f>IF(ROUND(VALUE(SUBSTITUTE(連結実質赤字比率に係る赤字・黒字の構成分析!H$34,"▲","-")),2)&gt;=0,ABS(ROUND(VALUE(SUBSTITUTE(連結実質赤字比率に係る赤字・黒字の構成分析!H$34,"▲","-")),2)),NA())</f>
        <v>#VALUE!</v>
      </c>
      <c r="H36" s="295" t="e">
        <f>IF(ROUND(VALUE(SUBSTITUTE(連結実質赤字比率に係る赤字・黒字の構成分析!I$34,"▲","-")),2)&lt;0,ABS(ROUND(VALUE(SUBSTITUTE(連結実質赤字比率に係る赤字・黒字の構成分析!I$34,"▲","-")),2)),NA())</f>
        <v>#VALUE!</v>
      </c>
      <c r="I36" s="295" t="e">
        <f>IF(ROUND(VALUE(SUBSTITUTE(連結実質赤字比率に係る赤字・黒字の構成分析!I$34,"▲","-")),2)&gt;=0,ABS(ROUND(VALUE(SUBSTITUTE(連結実質赤字比率に係る赤字・黒字の構成分析!I$34,"▲","-")),2)),NA())</f>
        <v>#VALUE!</v>
      </c>
      <c r="J36" s="295" t="e">
        <f>IF(ROUND(VALUE(SUBSTITUTE(連結実質赤字比率に係る赤字・黒字の構成分析!J$34,"▲","-")),2)&lt;0,ABS(ROUND(VALUE(SUBSTITUTE(連結実質赤字比率に係る赤字・黒字の構成分析!J$34,"▲","-")),2)),NA())</f>
        <v>#N/A</v>
      </c>
      <c r="K36" s="295">
        <f>IF(ROUND(VALUE(SUBSTITUTE(連結実質赤字比率に係る赤字・黒字の構成分析!J$34,"▲","-")),2)&gt;=0,ABS(ROUND(VALUE(SUBSTITUTE(連結実質赤字比率に係る赤字・黒字の構成分析!J$34,"▲","-")),2)),NA())</f>
        <v>1.29</v>
      </c>
    </row>
    <row r="39" spans="1:16" x14ac:dyDescent="0.2">
      <c r="A39" s="293" t="s">
        <v>14</v>
      </c>
    </row>
    <row r="40" spans="1:16" x14ac:dyDescent="0.2">
      <c r="A40" s="296"/>
      <c r="B40" s="296" t="str">
        <f>'実質公債費比率（分子）の構造'!K$44</f>
        <v>R02</v>
      </c>
      <c r="C40" s="296"/>
      <c r="D40" s="296"/>
      <c r="E40" s="296" t="str">
        <f>'実質公債費比率（分子）の構造'!L$44</f>
        <v>R03</v>
      </c>
      <c r="F40" s="296"/>
      <c r="G40" s="296"/>
      <c r="H40" s="296" t="str">
        <f>'実質公債費比率（分子）の構造'!M$44</f>
        <v>R04</v>
      </c>
      <c r="I40" s="296"/>
      <c r="J40" s="296"/>
      <c r="K40" s="296" t="str">
        <f>'実質公債費比率（分子）の構造'!N$44</f>
        <v>R05</v>
      </c>
      <c r="L40" s="296"/>
      <c r="M40" s="296"/>
      <c r="N40" s="296" t="str">
        <f>'実質公債費比率（分子）の構造'!O$44</f>
        <v>R06</v>
      </c>
      <c r="O40" s="296"/>
      <c r="P40" s="296"/>
    </row>
    <row r="41" spans="1:16" x14ac:dyDescent="0.2">
      <c r="A41" s="296"/>
      <c r="B41" s="296" t="s">
        <v>109</v>
      </c>
      <c r="C41" s="296"/>
      <c r="D41" s="296" t="s">
        <v>111</v>
      </c>
      <c r="E41" s="296" t="s">
        <v>109</v>
      </c>
      <c r="F41" s="296"/>
      <c r="G41" s="296" t="s">
        <v>111</v>
      </c>
      <c r="H41" s="296" t="s">
        <v>109</v>
      </c>
      <c r="I41" s="296"/>
      <c r="J41" s="296" t="s">
        <v>111</v>
      </c>
      <c r="K41" s="296" t="s">
        <v>109</v>
      </c>
      <c r="L41" s="296"/>
      <c r="M41" s="296" t="s">
        <v>111</v>
      </c>
      <c r="N41" s="296" t="s">
        <v>109</v>
      </c>
      <c r="O41" s="296"/>
      <c r="P41" s="296" t="s">
        <v>111</v>
      </c>
    </row>
    <row r="42" spans="1:16" x14ac:dyDescent="0.2">
      <c r="A42" s="296" t="s">
        <v>112</v>
      </c>
      <c r="B42" s="296"/>
      <c r="C42" s="296"/>
      <c r="D42" s="296">
        <f>'実質公債費比率（分子）の構造'!K$52</f>
        <v>928</v>
      </c>
      <c r="E42" s="296"/>
      <c r="F42" s="296"/>
      <c r="G42" s="296">
        <f>'実質公債費比率（分子）の構造'!L$52</f>
        <v>980</v>
      </c>
      <c r="H42" s="296"/>
      <c r="I42" s="296"/>
      <c r="J42" s="296">
        <f>'実質公債費比率（分子）の構造'!M$52</f>
        <v>1008</v>
      </c>
      <c r="K42" s="296"/>
      <c r="L42" s="296"/>
      <c r="M42" s="296">
        <f>'実質公債費比率（分子）の構造'!N$52</f>
        <v>970</v>
      </c>
      <c r="N42" s="296"/>
      <c r="O42" s="296"/>
      <c r="P42" s="296">
        <f>'実質公債費比率（分子）の構造'!O$52</f>
        <v>961</v>
      </c>
    </row>
    <row r="43" spans="1:16" x14ac:dyDescent="0.2">
      <c r="A43" s="296" t="s">
        <v>41</v>
      </c>
      <c r="B43" s="296">
        <f>'実質公債費比率（分子）の構造'!K$51</f>
        <v>2</v>
      </c>
      <c r="C43" s="296"/>
      <c r="D43" s="296"/>
      <c r="E43" s="296">
        <f>'実質公債費比率（分子）の構造'!L$51</f>
        <v>0</v>
      </c>
      <c r="F43" s="296"/>
      <c r="G43" s="296"/>
      <c r="H43" s="296">
        <f>'実質公債費比率（分子）の構造'!M$51</f>
        <v>0</v>
      </c>
      <c r="I43" s="296"/>
      <c r="J43" s="296"/>
      <c r="K43" s="296" t="str">
        <f>'実質公債費比率（分子）の構造'!N$51</f>
        <v>-</v>
      </c>
      <c r="L43" s="296"/>
      <c r="M43" s="296"/>
      <c r="N43" s="296" t="str">
        <f>'実質公債費比率（分子）の構造'!O$51</f>
        <v>-</v>
      </c>
      <c r="O43" s="296"/>
      <c r="P43" s="296"/>
    </row>
    <row r="44" spans="1:16" x14ac:dyDescent="0.2">
      <c r="A44" s="296" t="s">
        <v>39</v>
      </c>
      <c r="B44" s="296" t="str">
        <f>'実質公債費比率（分子）の構造'!K$50</f>
        <v>-</v>
      </c>
      <c r="C44" s="296"/>
      <c r="D44" s="296"/>
      <c r="E44" s="296" t="str">
        <f>'実質公債費比率（分子）の構造'!L$50</f>
        <v>-</v>
      </c>
      <c r="F44" s="296"/>
      <c r="G44" s="296"/>
      <c r="H44" s="296" t="str">
        <f>'実質公債費比率（分子）の構造'!M$50</f>
        <v>-</v>
      </c>
      <c r="I44" s="296"/>
      <c r="J44" s="296"/>
      <c r="K44" s="296" t="str">
        <f>'実質公債費比率（分子）の構造'!N$50</f>
        <v>-</v>
      </c>
      <c r="L44" s="296"/>
      <c r="M44" s="296"/>
      <c r="N44" s="296" t="str">
        <f>'実質公債費比率（分子）の構造'!O$50</f>
        <v>-</v>
      </c>
      <c r="O44" s="296"/>
      <c r="P44" s="296"/>
    </row>
    <row r="45" spans="1:16" x14ac:dyDescent="0.2">
      <c r="A45" s="296" t="s">
        <v>0</v>
      </c>
      <c r="B45" s="296">
        <f>'実質公債費比率（分子）の構造'!K$49</f>
        <v>3</v>
      </c>
      <c r="C45" s="296"/>
      <c r="D45" s="296"/>
      <c r="E45" s="296">
        <f>'実質公債費比率（分子）の構造'!L$49</f>
        <v>3</v>
      </c>
      <c r="F45" s="296"/>
      <c r="G45" s="296"/>
      <c r="H45" s="296">
        <f>'実質公債費比率（分子）の構造'!M$49</f>
        <v>3</v>
      </c>
      <c r="I45" s="296"/>
      <c r="J45" s="296"/>
      <c r="K45" s="296">
        <f>'実質公債費比率（分子）の構造'!N$49</f>
        <v>3</v>
      </c>
      <c r="L45" s="296"/>
      <c r="M45" s="296"/>
      <c r="N45" s="296">
        <f>'実質公債費比率（分子）の構造'!O$49</f>
        <v>3</v>
      </c>
      <c r="O45" s="296"/>
      <c r="P45" s="296"/>
    </row>
    <row r="46" spans="1:16" x14ac:dyDescent="0.2">
      <c r="A46" s="296" t="s">
        <v>34</v>
      </c>
      <c r="B46" s="296">
        <f>'実質公債費比率（分子）の構造'!K$48</f>
        <v>61</v>
      </c>
      <c r="C46" s="296"/>
      <c r="D46" s="296"/>
      <c r="E46" s="296">
        <f>'実質公債費比率（分子）の構造'!L$48</f>
        <v>63</v>
      </c>
      <c r="F46" s="296"/>
      <c r="G46" s="296"/>
      <c r="H46" s="296">
        <f>'実質公債費比率（分子）の構造'!M$48</f>
        <v>87</v>
      </c>
      <c r="I46" s="296"/>
      <c r="J46" s="296"/>
      <c r="K46" s="296">
        <f>'実質公債費比率（分子）の構造'!N$48</f>
        <v>81</v>
      </c>
      <c r="L46" s="296"/>
      <c r="M46" s="296"/>
      <c r="N46" s="296">
        <f>'実質公債費比率（分子）の構造'!O$48</f>
        <v>103</v>
      </c>
      <c r="O46" s="296"/>
      <c r="P46" s="296"/>
    </row>
    <row r="47" spans="1:16" x14ac:dyDescent="0.2">
      <c r="A47" s="296" t="s">
        <v>31</v>
      </c>
      <c r="B47" s="296" t="str">
        <f>'実質公債費比率（分子）の構造'!K$47</f>
        <v>-</v>
      </c>
      <c r="C47" s="296"/>
      <c r="D47" s="296"/>
      <c r="E47" s="296" t="str">
        <f>'実質公債費比率（分子）の構造'!L$47</f>
        <v>-</v>
      </c>
      <c r="F47" s="296"/>
      <c r="G47" s="296"/>
      <c r="H47" s="296" t="str">
        <f>'実質公債費比率（分子）の構造'!M$47</f>
        <v>-</v>
      </c>
      <c r="I47" s="296"/>
      <c r="J47" s="296"/>
      <c r="K47" s="296" t="str">
        <f>'実質公債費比率（分子）の構造'!N$47</f>
        <v>-</v>
      </c>
      <c r="L47" s="296"/>
      <c r="M47" s="296"/>
      <c r="N47" s="296" t="str">
        <f>'実質公債費比率（分子）の構造'!O$47</f>
        <v>-</v>
      </c>
      <c r="O47" s="296"/>
      <c r="P47" s="296"/>
    </row>
    <row r="48" spans="1:16" x14ac:dyDescent="0.2">
      <c r="A48" s="296" t="s">
        <v>29</v>
      </c>
      <c r="B48" s="296" t="str">
        <f>'実質公債費比率（分子）の構造'!K$46</f>
        <v>-</v>
      </c>
      <c r="C48" s="296"/>
      <c r="D48" s="296"/>
      <c r="E48" s="296" t="str">
        <f>'実質公債費比率（分子）の構造'!L$46</f>
        <v>-</v>
      </c>
      <c r="F48" s="296"/>
      <c r="G48" s="296"/>
      <c r="H48" s="296" t="str">
        <f>'実質公債費比率（分子）の構造'!M$46</f>
        <v>-</v>
      </c>
      <c r="I48" s="296"/>
      <c r="J48" s="296"/>
      <c r="K48" s="296" t="str">
        <f>'実質公債費比率（分子）の構造'!N$46</f>
        <v>-</v>
      </c>
      <c r="L48" s="296"/>
      <c r="M48" s="296"/>
      <c r="N48" s="296" t="str">
        <f>'実質公債費比率（分子）の構造'!O$46</f>
        <v>-</v>
      </c>
      <c r="O48" s="296"/>
      <c r="P48" s="296"/>
    </row>
    <row r="49" spans="1:16" x14ac:dyDescent="0.2">
      <c r="A49" s="296" t="s">
        <v>21</v>
      </c>
      <c r="B49" s="296">
        <f>'実質公債費比率（分子）の構造'!K$45</f>
        <v>661</v>
      </c>
      <c r="C49" s="296"/>
      <c r="D49" s="296"/>
      <c r="E49" s="296">
        <f>'実質公債費比率（分子）の構造'!L$45</f>
        <v>704</v>
      </c>
      <c r="F49" s="296"/>
      <c r="G49" s="296"/>
      <c r="H49" s="296">
        <f>'実質公債費比率（分子）の構造'!M$45</f>
        <v>723</v>
      </c>
      <c r="I49" s="296"/>
      <c r="J49" s="296"/>
      <c r="K49" s="296">
        <f>'実質公債費比率（分子）の構造'!N$45</f>
        <v>666</v>
      </c>
      <c r="L49" s="296"/>
      <c r="M49" s="296"/>
      <c r="N49" s="296">
        <f>'実質公債費比率（分子）の構造'!O$45</f>
        <v>601</v>
      </c>
      <c r="O49" s="296"/>
      <c r="P49" s="296"/>
    </row>
    <row r="50" spans="1:16" x14ac:dyDescent="0.2">
      <c r="A50" s="296" t="s">
        <v>52</v>
      </c>
      <c r="B50" s="296" t="e">
        <f>NA()</f>
        <v>#N/A</v>
      </c>
      <c r="C50" s="296">
        <f>IF(ISNUMBER('実質公債費比率（分子）の構造'!K$53),'実質公債費比率（分子）の構造'!K$53,NA())</f>
        <v>-201</v>
      </c>
      <c r="D50" s="296" t="e">
        <f>NA()</f>
        <v>#N/A</v>
      </c>
      <c r="E50" s="296" t="e">
        <f>NA()</f>
        <v>#N/A</v>
      </c>
      <c r="F50" s="296">
        <f>IF(ISNUMBER('実質公債費比率（分子）の構造'!L$53),'実質公債費比率（分子）の構造'!L$53,NA())</f>
        <v>-210</v>
      </c>
      <c r="G50" s="296" t="e">
        <f>NA()</f>
        <v>#N/A</v>
      </c>
      <c r="H50" s="296" t="e">
        <f>NA()</f>
        <v>#N/A</v>
      </c>
      <c r="I50" s="296">
        <f>IF(ISNUMBER('実質公債費比率（分子）の構造'!M$53),'実質公債費比率（分子）の構造'!M$53,NA())</f>
        <v>-195</v>
      </c>
      <c r="J50" s="296" t="e">
        <f>NA()</f>
        <v>#N/A</v>
      </c>
      <c r="K50" s="296" t="e">
        <f>NA()</f>
        <v>#N/A</v>
      </c>
      <c r="L50" s="296">
        <f>IF(ISNUMBER('実質公債費比率（分子）の構造'!N$53),'実質公債費比率（分子）の構造'!N$53,NA())</f>
        <v>-220</v>
      </c>
      <c r="M50" s="296" t="e">
        <f>NA()</f>
        <v>#N/A</v>
      </c>
      <c r="N50" s="296" t="e">
        <f>NA()</f>
        <v>#N/A</v>
      </c>
      <c r="O50" s="296">
        <f>IF(ISNUMBER('実質公債費比率（分子）の構造'!O$53),'実質公債費比率（分子）の構造'!O$53,NA())</f>
        <v>-254</v>
      </c>
      <c r="P50" s="296" t="e">
        <f>NA()</f>
        <v>#N/A</v>
      </c>
    </row>
    <row r="53" spans="1:16" x14ac:dyDescent="0.2">
      <c r="A53" s="293" t="s">
        <v>115</v>
      </c>
    </row>
    <row r="54" spans="1:16" x14ac:dyDescent="0.2">
      <c r="A54" s="295"/>
      <c r="B54" s="295" t="str">
        <f>'将来負担比率（分子）の構造'!I$40</f>
        <v>R02</v>
      </c>
      <c r="C54" s="295"/>
      <c r="D54" s="295"/>
      <c r="E54" s="295" t="str">
        <f>'将来負担比率（分子）の構造'!J$40</f>
        <v>R03</v>
      </c>
      <c r="F54" s="295"/>
      <c r="G54" s="295"/>
      <c r="H54" s="295" t="str">
        <f>'将来負担比率（分子）の構造'!K$40</f>
        <v>R04</v>
      </c>
      <c r="I54" s="295"/>
      <c r="J54" s="295"/>
      <c r="K54" s="295" t="str">
        <f>'将来負担比率（分子）の構造'!L$40</f>
        <v>R05</v>
      </c>
      <c r="L54" s="295"/>
      <c r="M54" s="295"/>
      <c r="N54" s="295" t="str">
        <f>'将来負担比率（分子）の構造'!M$40</f>
        <v>R06</v>
      </c>
      <c r="O54" s="295"/>
      <c r="P54" s="295"/>
    </row>
    <row r="55" spans="1:16" x14ac:dyDescent="0.2">
      <c r="A55" s="295"/>
      <c r="B55" s="295" t="s">
        <v>118</v>
      </c>
      <c r="C55" s="295"/>
      <c r="D55" s="295" t="s">
        <v>121</v>
      </c>
      <c r="E55" s="295" t="s">
        <v>118</v>
      </c>
      <c r="F55" s="295"/>
      <c r="G55" s="295" t="s">
        <v>121</v>
      </c>
      <c r="H55" s="295" t="s">
        <v>118</v>
      </c>
      <c r="I55" s="295"/>
      <c r="J55" s="295" t="s">
        <v>121</v>
      </c>
      <c r="K55" s="295" t="s">
        <v>118</v>
      </c>
      <c r="L55" s="295"/>
      <c r="M55" s="295" t="s">
        <v>121</v>
      </c>
      <c r="N55" s="295" t="s">
        <v>118</v>
      </c>
      <c r="O55" s="295"/>
      <c r="P55" s="295" t="s">
        <v>121</v>
      </c>
    </row>
    <row r="56" spans="1:16" x14ac:dyDescent="0.2">
      <c r="A56" s="295" t="s">
        <v>43</v>
      </c>
      <c r="B56" s="295"/>
      <c r="C56" s="295"/>
      <c r="D56" s="295">
        <f>'将来負担比率（分子）の構造'!I$52</f>
        <v>7847</v>
      </c>
      <c r="E56" s="295"/>
      <c r="F56" s="295"/>
      <c r="G56" s="295">
        <f>'将来負担比率（分子）の構造'!J$52</f>
        <v>7904</v>
      </c>
      <c r="H56" s="295"/>
      <c r="I56" s="295"/>
      <c r="J56" s="295">
        <f>'将来負担比率（分子）の構造'!K$52</f>
        <v>7662</v>
      </c>
      <c r="K56" s="295"/>
      <c r="L56" s="295"/>
      <c r="M56" s="295">
        <f>'将来負担比率（分子）の構造'!L$52</f>
        <v>7614</v>
      </c>
      <c r="N56" s="295"/>
      <c r="O56" s="295"/>
      <c r="P56" s="295">
        <f>'将来負担比率（分子）の構造'!M$52</f>
        <v>7845</v>
      </c>
    </row>
    <row r="57" spans="1:16" x14ac:dyDescent="0.2">
      <c r="A57" s="295" t="s">
        <v>90</v>
      </c>
      <c r="B57" s="295"/>
      <c r="C57" s="295"/>
      <c r="D57" s="295">
        <f>'将来負担比率（分子）の構造'!I$51</f>
        <v>10</v>
      </c>
      <c r="E57" s="295"/>
      <c r="F57" s="295"/>
      <c r="G57" s="295">
        <f>'将来負担比率（分子）の構造'!J$51</f>
        <v>9</v>
      </c>
      <c r="H57" s="295"/>
      <c r="I57" s="295"/>
      <c r="J57" s="295">
        <f>'将来負担比率（分子）の構造'!K$51</f>
        <v>8</v>
      </c>
      <c r="K57" s="295"/>
      <c r="L57" s="295"/>
      <c r="M57" s="295">
        <f>'将来負担比率（分子）の構造'!L$51</f>
        <v>6</v>
      </c>
      <c r="N57" s="295"/>
      <c r="O57" s="295"/>
      <c r="P57" s="295">
        <f>'将来負担比率（分子）の構造'!M$51</f>
        <v>5</v>
      </c>
    </row>
    <row r="58" spans="1:16" x14ac:dyDescent="0.2">
      <c r="A58" s="295" t="s">
        <v>88</v>
      </c>
      <c r="B58" s="295"/>
      <c r="C58" s="295"/>
      <c r="D58" s="295">
        <f>'将来負担比率（分子）の構造'!I$50</f>
        <v>8309</v>
      </c>
      <c r="E58" s="295"/>
      <c r="F58" s="295"/>
      <c r="G58" s="295">
        <f>'将来負担比率（分子）の構造'!J$50</f>
        <v>8433</v>
      </c>
      <c r="H58" s="295"/>
      <c r="I58" s="295"/>
      <c r="J58" s="295">
        <f>'将来負担比率（分子）の構造'!K$50</f>
        <v>8518</v>
      </c>
      <c r="K58" s="295"/>
      <c r="L58" s="295"/>
      <c r="M58" s="295">
        <f>'将来負担比率（分子）の構造'!L$50</f>
        <v>8846</v>
      </c>
      <c r="N58" s="295"/>
      <c r="O58" s="295"/>
      <c r="P58" s="295">
        <f>'将来負担比率（分子）の構造'!M$50</f>
        <v>8809</v>
      </c>
    </row>
    <row r="59" spans="1:16" x14ac:dyDescent="0.2">
      <c r="A59" s="295" t="s">
        <v>85</v>
      </c>
      <c r="B59" s="295" t="str">
        <f>'将来負担比率（分子）の構造'!I$49</f>
        <v>-</v>
      </c>
      <c r="C59" s="295"/>
      <c r="D59" s="295"/>
      <c r="E59" s="295" t="str">
        <f>'将来負担比率（分子）の構造'!J$49</f>
        <v>-</v>
      </c>
      <c r="F59" s="295"/>
      <c r="G59" s="295"/>
      <c r="H59" s="295" t="str">
        <f>'将来負担比率（分子）の構造'!K$49</f>
        <v>-</v>
      </c>
      <c r="I59" s="295"/>
      <c r="J59" s="295"/>
      <c r="K59" s="295" t="str">
        <f>'将来負担比率（分子）の構造'!L$49</f>
        <v>-</v>
      </c>
      <c r="L59" s="295"/>
      <c r="M59" s="295"/>
      <c r="N59" s="295" t="str">
        <f>'将来負担比率（分子）の構造'!M$49</f>
        <v>-</v>
      </c>
      <c r="O59" s="295"/>
      <c r="P59" s="295"/>
    </row>
    <row r="60" spans="1:16" x14ac:dyDescent="0.2">
      <c r="A60" s="295" t="s">
        <v>81</v>
      </c>
      <c r="B60" s="295" t="str">
        <f>'将来負担比率（分子）の構造'!I$48</f>
        <v>-</v>
      </c>
      <c r="C60" s="295"/>
      <c r="D60" s="295"/>
      <c r="E60" s="295" t="str">
        <f>'将来負担比率（分子）の構造'!J$48</f>
        <v>-</v>
      </c>
      <c r="F60" s="295"/>
      <c r="G60" s="295"/>
      <c r="H60" s="295" t="str">
        <f>'将来負担比率（分子）の構造'!K$48</f>
        <v>-</v>
      </c>
      <c r="I60" s="295"/>
      <c r="J60" s="295"/>
      <c r="K60" s="295" t="str">
        <f>'将来負担比率（分子）の構造'!L$48</f>
        <v>-</v>
      </c>
      <c r="L60" s="295"/>
      <c r="M60" s="295"/>
      <c r="N60" s="295" t="str">
        <f>'将来負担比率（分子）の構造'!M$48</f>
        <v>-</v>
      </c>
      <c r="O60" s="295"/>
      <c r="P60" s="295"/>
    </row>
    <row r="61" spans="1:16" x14ac:dyDescent="0.2">
      <c r="A61" s="295" t="s">
        <v>72</v>
      </c>
      <c r="B61" s="295" t="str">
        <f>'将来負担比率（分子）の構造'!I$46</f>
        <v>-</v>
      </c>
      <c r="C61" s="295"/>
      <c r="D61" s="295"/>
      <c r="E61" s="295" t="str">
        <f>'将来負担比率（分子）の構造'!J$46</f>
        <v>-</v>
      </c>
      <c r="F61" s="295"/>
      <c r="G61" s="295"/>
      <c r="H61" s="295" t="str">
        <f>'将来負担比率（分子）の構造'!K$46</f>
        <v>-</v>
      </c>
      <c r="I61" s="295"/>
      <c r="J61" s="295"/>
      <c r="K61" s="295" t="str">
        <f>'将来負担比率（分子）の構造'!L$46</f>
        <v>-</v>
      </c>
      <c r="L61" s="295"/>
      <c r="M61" s="295"/>
      <c r="N61" s="295" t="str">
        <f>'将来負担比率（分子）の構造'!M$46</f>
        <v>-</v>
      </c>
      <c r="O61" s="295"/>
      <c r="P61" s="295"/>
    </row>
    <row r="62" spans="1:16" x14ac:dyDescent="0.2">
      <c r="A62" s="295" t="s">
        <v>73</v>
      </c>
      <c r="B62" s="295">
        <f>'将来負担比率（分子）の構造'!I$45</f>
        <v>587</v>
      </c>
      <c r="C62" s="295"/>
      <c r="D62" s="295"/>
      <c r="E62" s="295">
        <f>'将来負担比率（分子）の構造'!J$45</f>
        <v>454</v>
      </c>
      <c r="F62" s="295"/>
      <c r="G62" s="295"/>
      <c r="H62" s="295">
        <f>'将来負担比率（分子）の構造'!K$45</f>
        <v>471</v>
      </c>
      <c r="I62" s="295"/>
      <c r="J62" s="295"/>
      <c r="K62" s="295">
        <f>'将来負担比率（分子）の構造'!L$45</f>
        <v>500</v>
      </c>
      <c r="L62" s="295"/>
      <c r="M62" s="295"/>
      <c r="N62" s="295">
        <f>'将来負担比率（分子）の構造'!M$45</f>
        <v>523</v>
      </c>
      <c r="O62" s="295"/>
      <c r="P62" s="295"/>
    </row>
    <row r="63" spans="1:16" x14ac:dyDescent="0.2">
      <c r="A63" s="295" t="s">
        <v>71</v>
      </c>
      <c r="B63" s="295">
        <f>'将来負担比率（分子）の構造'!I$44</f>
        <v>12</v>
      </c>
      <c r="C63" s="295"/>
      <c r="D63" s="295"/>
      <c r="E63" s="295">
        <f>'将来負担比率（分子）の構造'!J$44</f>
        <v>9</v>
      </c>
      <c r="F63" s="295"/>
      <c r="G63" s="295"/>
      <c r="H63" s="295">
        <f>'将来負担比率（分子）の構造'!K$44</f>
        <v>6</v>
      </c>
      <c r="I63" s="295"/>
      <c r="J63" s="295"/>
      <c r="K63" s="295">
        <f>'将来負担比率（分子）の構造'!L$44</f>
        <v>3</v>
      </c>
      <c r="L63" s="295"/>
      <c r="M63" s="295"/>
      <c r="N63" s="295" t="str">
        <f>'将来負担比率（分子）の構造'!M$44</f>
        <v>-</v>
      </c>
      <c r="O63" s="295"/>
      <c r="P63" s="295"/>
    </row>
    <row r="64" spans="1:16" x14ac:dyDescent="0.2">
      <c r="A64" s="295" t="s">
        <v>69</v>
      </c>
      <c r="B64" s="295">
        <f>'将来負担比率（分子）の構造'!I$43</f>
        <v>1097</v>
      </c>
      <c r="C64" s="295"/>
      <c r="D64" s="295"/>
      <c r="E64" s="295">
        <f>'将来負担比率（分子）の構造'!J$43</f>
        <v>1192</v>
      </c>
      <c r="F64" s="295"/>
      <c r="G64" s="295"/>
      <c r="H64" s="295">
        <f>'将来負担比率（分子）の構造'!K$43</f>
        <v>1249</v>
      </c>
      <c r="I64" s="295"/>
      <c r="J64" s="295"/>
      <c r="K64" s="295">
        <f>'将来負担比率（分子）の構造'!L$43</f>
        <v>1306</v>
      </c>
      <c r="L64" s="295"/>
      <c r="M64" s="295"/>
      <c r="N64" s="295">
        <f>'将来負担比率（分子）の構造'!M$43</f>
        <v>1317</v>
      </c>
      <c r="O64" s="295"/>
      <c r="P64" s="295"/>
    </row>
    <row r="65" spans="1:16" x14ac:dyDescent="0.2">
      <c r="A65" s="295" t="s">
        <v>67</v>
      </c>
      <c r="B65" s="295">
        <f>'将来負担比率（分子）の構造'!I$42</f>
        <v>206</v>
      </c>
      <c r="C65" s="295"/>
      <c r="D65" s="295"/>
      <c r="E65" s="295">
        <f>'将来負担比率（分子）の構造'!J$42</f>
        <v>140</v>
      </c>
      <c r="F65" s="295"/>
      <c r="G65" s="295"/>
      <c r="H65" s="295">
        <f>'将来負担比率（分子）の構造'!K$42</f>
        <v>116</v>
      </c>
      <c r="I65" s="295"/>
      <c r="J65" s="295"/>
      <c r="K65" s="295">
        <f>'将来負担比率（分子）の構造'!L$42</f>
        <v>117</v>
      </c>
      <c r="L65" s="295"/>
      <c r="M65" s="295"/>
      <c r="N65" s="295">
        <f>'将来負担比率（分子）の構造'!M$42</f>
        <v>89</v>
      </c>
      <c r="O65" s="295"/>
      <c r="P65" s="295"/>
    </row>
    <row r="66" spans="1:16" x14ac:dyDescent="0.2">
      <c r="A66" s="295" t="s">
        <v>56</v>
      </c>
      <c r="B66" s="295">
        <f>'将来負担比率（分子）の構造'!I$41</f>
        <v>6968</v>
      </c>
      <c r="C66" s="295"/>
      <c r="D66" s="295"/>
      <c r="E66" s="295">
        <f>'将来負担比率（分子）の構造'!J$41</f>
        <v>7102</v>
      </c>
      <c r="F66" s="295"/>
      <c r="G66" s="295"/>
      <c r="H66" s="295">
        <f>'将来負担比率（分子）の構造'!K$41</f>
        <v>6186</v>
      </c>
      <c r="I66" s="295"/>
      <c r="J66" s="295"/>
      <c r="K66" s="295">
        <f>'将来負担比率（分子）の構造'!L$41</f>
        <v>5802</v>
      </c>
      <c r="L66" s="295"/>
      <c r="M66" s="295"/>
      <c r="N66" s="295">
        <f>'将来負担比率（分子）の構造'!M$41</f>
        <v>5993</v>
      </c>
      <c r="O66" s="295"/>
      <c r="P66" s="295"/>
    </row>
    <row r="67" spans="1:16" x14ac:dyDescent="0.2">
      <c r="A67" s="295" t="s">
        <v>94</v>
      </c>
      <c r="B67" s="295" t="e">
        <f>NA()</f>
        <v>#N/A</v>
      </c>
      <c r="C67" s="295">
        <f>IF(ISNUMBER('将来負担比率（分子）の構造'!I$53),IF('将来負担比率（分子）の構造'!I$53&lt;0,0,'将来負担比率（分子）の構造'!I$53),NA())</f>
        <v>0</v>
      </c>
      <c r="D67" s="295" t="e">
        <f>NA()</f>
        <v>#N/A</v>
      </c>
      <c r="E67" s="295" t="e">
        <f>NA()</f>
        <v>#N/A</v>
      </c>
      <c r="F67" s="295">
        <f>IF(ISNUMBER('将来負担比率（分子）の構造'!J$53),IF('将来負担比率（分子）の構造'!J$53&lt;0,0,'将来負担比率（分子）の構造'!J$53),NA())</f>
        <v>0</v>
      </c>
      <c r="G67" s="295" t="e">
        <f>NA()</f>
        <v>#N/A</v>
      </c>
      <c r="H67" s="295" t="e">
        <f>NA()</f>
        <v>#N/A</v>
      </c>
      <c r="I67" s="295">
        <f>IF(ISNUMBER('将来負担比率（分子）の構造'!K$53),IF('将来負担比率（分子）の構造'!K$53&lt;0,0,'将来負担比率（分子）の構造'!K$53),NA())</f>
        <v>0</v>
      </c>
      <c r="J67" s="295" t="e">
        <f>NA()</f>
        <v>#N/A</v>
      </c>
      <c r="K67" s="295" t="e">
        <f>NA()</f>
        <v>#N/A</v>
      </c>
      <c r="L67" s="295">
        <f>IF(ISNUMBER('将来負担比率（分子）の構造'!L$53),IF('将来負担比率（分子）の構造'!L$53&lt;0,0,'将来負担比率（分子）の構造'!L$53),NA())</f>
        <v>0</v>
      </c>
      <c r="M67" s="295" t="e">
        <f>NA()</f>
        <v>#N/A</v>
      </c>
      <c r="N67" s="295" t="e">
        <f>NA()</f>
        <v>#N/A</v>
      </c>
      <c r="O67" s="295">
        <f>IF(ISNUMBER('将来負担比率（分子）の構造'!M$53),IF('将来負担比率（分子）の構造'!M$53&lt;0,0,'将来負担比率（分子）の構造'!M$53),NA())</f>
        <v>0</v>
      </c>
      <c r="P67" s="295" t="e">
        <f>NA()</f>
        <v>#N/A</v>
      </c>
    </row>
    <row r="70" spans="1:16" x14ac:dyDescent="0.2">
      <c r="A70" s="298" t="s">
        <v>122</v>
      </c>
      <c r="B70" s="298"/>
      <c r="C70" s="298"/>
      <c r="D70" s="298"/>
      <c r="E70" s="298"/>
      <c r="F70" s="298"/>
    </row>
    <row r="71" spans="1:16" x14ac:dyDescent="0.2">
      <c r="A71" s="297"/>
      <c r="B71" s="297" t="str">
        <f>基金残高に係る経年分析!F54</f>
        <v>R04</v>
      </c>
      <c r="C71" s="297" t="str">
        <f>基金残高に係る経年分析!G54</f>
        <v>R05</v>
      </c>
      <c r="D71" s="297" t="str">
        <f>基金残高に係る経年分析!H54</f>
        <v>R06</v>
      </c>
    </row>
    <row r="72" spans="1:16" x14ac:dyDescent="0.2">
      <c r="A72" s="297" t="s">
        <v>123</v>
      </c>
      <c r="B72" s="299">
        <f>基金残高に係る経年分析!F55</f>
        <v>3973</v>
      </c>
      <c r="C72" s="299">
        <f>基金残高に係る経年分析!G55</f>
        <v>4051</v>
      </c>
      <c r="D72" s="299">
        <f>基金残高に係る経年分析!H55</f>
        <v>4058</v>
      </c>
    </row>
    <row r="73" spans="1:16" x14ac:dyDescent="0.2">
      <c r="A73" s="297" t="s">
        <v>124</v>
      </c>
      <c r="B73" s="299">
        <f>基金残高に係る経年分析!F56</f>
        <v>1595</v>
      </c>
      <c r="C73" s="299">
        <f>基金残高に係る経年分析!G56</f>
        <v>1597</v>
      </c>
      <c r="D73" s="299">
        <f>基金残高に係る経年分析!H56</f>
        <v>1801</v>
      </c>
    </row>
    <row r="74" spans="1:16" x14ac:dyDescent="0.2">
      <c r="A74" s="297" t="s">
        <v>126</v>
      </c>
      <c r="B74" s="299">
        <f>基金残高に係る経年分析!F57</f>
        <v>3751</v>
      </c>
      <c r="C74" s="299">
        <f>基金残高に係る経年分析!G57</f>
        <v>3973</v>
      </c>
      <c r="D74" s="299">
        <f>基金残高に係る経年分析!H57</f>
        <v>3707</v>
      </c>
    </row>
  </sheetData>
  <sheetProtection algorithmName="SHA-512" hashValue="EDGYyjDexf7mvk89i7dvqKSGz26TKoYW81+TQdbH/vjpuyEgdRAH/IvwEFGF8abk9TFmWI4mF/5WqkS3tnnjcw==" saltValue="Gr7u+aV6Vz5x3Xzvi81Zpw=="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小林 貴茂</cp:lastModifiedBy>
  <dcterms:created xsi:type="dcterms:W3CDTF">2026-02-26T10:11:59Z</dcterms:created>
  <dcterms:modified xsi:type="dcterms:W3CDTF">2026-10-29T06:19:59Z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2026-03-16T08:14:43Z</vt:filetime>
  </property>
</Properties>
</file>